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tabRatio="644" activeTab="0"/>
  </bookViews>
  <sheets>
    <sheet name="国内人员个税申报表" sheetId="1" r:id="rId1"/>
    <sheet name="扣缴个人所得税资料表" sheetId="2" r:id="rId2"/>
    <sheet name="国外人员个税申报表" sheetId="3" r:id="rId3"/>
    <sheet name="填写格式说明" sheetId="4" r:id="rId4"/>
    <sheet name="Sheet3" sheetId="5" r:id="rId5"/>
  </sheets>
  <definedNames>
    <definedName name="A">'Sheet3'!$A$1</definedName>
    <definedName name="_xlnm.Print_Area" localSheetId="0">'国内人员个税申报表'!$A$1:$AC$51</definedName>
    <definedName name="_xlnm.Print_Area" localSheetId="2">'国外人员个税申报表'!$A$1:$AG$44</definedName>
    <definedName name="_xlnm.Print_Titles" localSheetId="1">'扣缴个人所得税资料表'!$1:$3</definedName>
    <definedName name="国籍">'Sheet3'!$A$1</definedName>
    <definedName name="国籍地区">'Sheet3'!$A:$A</definedName>
    <definedName name="职业">'Sheet3'!$B:$B</definedName>
  </definedNames>
  <calcPr fullCalcOnLoad="1"/>
</workbook>
</file>

<file path=xl/sharedStrings.xml><?xml version="1.0" encoding="utf-8"?>
<sst xmlns="http://schemas.openxmlformats.org/spreadsheetml/2006/main" count="833" uniqueCount="432">
  <si>
    <t>身份证明类别</t>
  </si>
  <si>
    <t>纳税人姓名</t>
  </si>
  <si>
    <t>1女</t>
  </si>
  <si>
    <t>13其他人员</t>
  </si>
  <si>
    <t>联系电话</t>
  </si>
  <si>
    <t>178刚果</t>
  </si>
  <si>
    <t>01董事长</t>
  </si>
  <si>
    <t>1邮寄</t>
  </si>
  <si>
    <t>身份证明号码</t>
  </si>
  <si>
    <t>纳税凭证送达方式</t>
  </si>
  <si>
    <t>工资收入是否采用年薪制</t>
  </si>
  <si>
    <t>1新登记在职</t>
  </si>
  <si>
    <t>004阿富汗伊斯兰国</t>
  </si>
  <si>
    <t>008阿尔巴尼亚共和国</t>
  </si>
  <si>
    <t>012阿尔及利亚民主人民共和国</t>
  </si>
  <si>
    <t>016美属萨摩亚</t>
  </si>
  <si>
    <t>031阿塞拜疆共和国</t>
  </si>
  <si>
    <t>032阿根廷共和国</t>
  </si>
  <si>
    <t>036澳大利亚联邦</t>
  </si>
  <si>
    <t>040奥地利共和国</t>
  </si>
  <si>
    <t>048巴林国</t>
  </si>
  <si>
    <t>050孟加拉人民共和国</t>
  </si>
  <si>
    <t>056比利时王国</t>
  </si>
  <si>
    <t>068玻利维亚共和国</t>
  </si>
  <si>
    <t>076巴西联邦共和国</t>
  </si>
  <si>
    <t>084伯利兹</t>
  </si>
  <si>
    <t>090所罗门群岛</t>
  </si>
  <si>
    <t>092英属维尔京群岛</t>
  </si>
  <si>
    <t>096文莱达鲁萨兰国</t>
  </si>
  <si>
    <t>100保加利亚共和国</t>
  </si>
  <si>
    <t>104缅甸联邦</t>
  </si>
  <si>
    <t>112白俄罗斯共和国</t>
  </si>
  <si>
    <t>116柬埔寨王国</t>
  </si>
  <si>
    <t>120喀麦隆共和国</t>
  </si>
  <si>
    <t>124加拿大</t>
  </si>
  <si>
    <t>132佛得角共和国</t>
  </si>
  <si>
    <t>140中非共和国</t>
  </si>
  <si>
    <t>144斯里兰卡民主社会主义共和国</t>
  </si>
  <si>
    <t>148乍得共和国</t>
  </si>
  <si>
    <t>152智利共和国</t>
  </si>
  <si>
    <t>156中华人民共和国</t>
  </si>
  <si>
    <t>158中国台湾</t>
  </si>
  <si>
    <t>170哥伦比亚共和国</t>
  </si>
  <si>
    <t>174科摩罗伊斯兰联邦共和国</t>
  </si>
  <si>
    <t>180扎伊尔共和国</t>
  </si>
  <si>
    <t>184库克群岛</t>
  </si>
  <si>
    <t>188哥斯达黎加共和国</t>
  </si>
  <si>
    <t>191克罗地亚共和国</t>
  </si>
  <si>
    <t>192古巴共和国</t>
  </si>
  <si>
    <t>196塞浦路斯共和国</t>
  </si>
  <si>
    <t>203捷克共和国</t>
  </si>
  <si>
    <t>204贝宁共和国</t>
  </si>
  <si>
    <t>208丹麦王国</t>
  </si>
  <si>
    <t>212多米尼克联邦</t>
  </si>
  <si>
    <t>214多米尼加共和国</t>
  </si>
  <si>
    <t>218厄瓜多尔共和国</t>
  </si>
  <si>
    <t>231埃塞俄比亚</t>
  </si>
  <si>
    <t>233爱沙尼亚共和国</t>
  </si>
  <si>
    <t>234法罗群岛</t>
  </si>
  <si>
    <t>242斐济共和国</t>
  </si>
  <si>
    <t>246芬兰共和国</t>
  </si>
  <si>
    <t>250法兰西共和国</t>
  </si>
  <si>
    <t>262吉布提共和国</t>
  </si>
  <si>
    <t>266加蓬共和国</t>
  </si>
  <si>
    <t>268格鲁吉亚共和国</t>
  </si>
  <si>
    <t>270冈比亚共和国</t>
  </si>
  <si>
    <t>276德意志联邦共和国</t>
  </si>
  <si>
    <t>288加纳共和国</t>
  </si>
  <si>
    <t>300希腊共和国</t>
  </si>
  <si>
    <t>316关岛</t>
  </si>
  <si>
    <t>320危地马拉共和国</t>
  </si>
  <si>
    <t>324几内亚共和国</t>
  </si>
  <si>
    <t>328圭亚那合作共和国</t>
  </si>
  <si>
    <t>332海地共和国</t>
  </si>
  <si>
    <t>340洪都拉斯共和国</t>
  </si>
  <si>
    <t>344香港</t>
  </si>
  <si>
    <t>348匈牙利共和国</t>
  </si>
  <si>
    <t>352冰岛共和国</t>
  </si>
  <si>
    <t>356印度共和国</t>
  </si>
  <si>
    <t>360印度尼西亚共和国</t>
  </si>
  <si>
    <t>364伊朗伊斯兰共和国</t>
  </si>
  <si>
    <t>368伊拉克共和国</t>
  </si>
  <si>
    <t>372爱尔兰</t>
  </si>
  <si>
    <t>374巴勒斯坦国</t>
  </si>
  <si>
    <t>376以色列国</t>
  </si>
  <si>
    <t>380意大利共和国</t>
  </si>
  <si>
    <t>384科特迪瓦共和国</t>
  </si>
  <si>
    <t>388牙买加</t>
  </si>
  <si>
    <t>392日本国</t>
  </si>
  <si>
    <t>398哈萨克斯坦共和国</t>
  </si>
  <si>
    <t>400约旦哈希姆王国</t>
  </si>
  <si>
    <t>404肯尼亚共和国</t>
  </si>
  <si>
    <t>408朝鲜民主主义人民共和国</t>
  </si>
  <si>
    <t>410大韩民国</t>
  </si>
  <si>
    <t>414科威特国</t>
  </si>
  <si>
    <t>417吉尔吉斯共和国</t>
  </si>
  <si>
    <t>418老挝人民民主共和国</t>
  </si>
  <si>
    <t>422黎巴嫩共和国</t>
  </si>
  <si>
    <t>426莱索托王国</t>
  </si>
  <si>
    <t>428拉脱维亚共和国</t>
  </si>
  <si>
    <t>430利比里亚共和国</t>
  </si>
  <si>
    <t>434阿拉伯利比亚人民社会主义民众国</t>
  </si>
  <si>
    <t>438列支敦士登公国</t>
  </si>
  <si>
    <t>440立陶宛共和国</t>
  </si>
  <si>
    <t>442卢森堡大公国</t>
  </si>
  <si>
    <t>446澳门</t>
  </si>
  <si>
    <t>450马达加斯加共和国</t>
  </si>
  <si>
    <t>454马拉维共和国</t>
  </si>
  <si>
    <t>458马来西亚</t>
  </si>
  <si>
    <t>462马尔代夫共和国</t>
  </si>
  <si>
    <t>466马里共和国</t>
  </si>
  <si>
    <t>470马耳他共和国</t>
  </si>
  <si>
    <t>474马提尼克</t>
  </si>
  <si>
    <t>478毛里塔尼亚伊斯兰共和国</t>
  </si>
  <si>
    <t>480毛里求斯共和国</t>
  </si>
  <si>
    <t>484墨西哥合众国</t>
  </si>
  <si>
    <t>492摩纳哥公国</t>
  </si>
  <si>
    <t>496蒙古国</t>
  </si>
  <si>
    <t>498摩尔多瓦共和国</t>
  </si>
  <si>
    <t>504摩洛哥王国</t>
  </si>
  <si>
    <t>508莫桑比克共和国</t>
  </si>
  <si>
    <t>512阿曼苏丹国</t>
  </si>
  <si>
    <t>516纳米比亚共和国</t>
  </si>
  <si>
    <t>520瑙鲁共和国</t>
  </si>
  <si>
    <t>524尼泊尔王国</t>
  </si>
  <si>
    <t>528荷兰王国</t>
  </si>
  <si>
    <t>533阿鲁巴</t>
  </si>
  <si>
    <t>554新西兰</t>
  </si>
  <si>
    <t>558尼加拉瓜共和国</t>
  </si>
  <si>
    <t>562尼日尔共和国</t>
  </si>
  <si>
    <t>566尼日利亚联邦共和国</t>
  </si>
  <si>
    <t>570纽埃</t>
  </si>
  <si>
    <t>574诺福克岛</t>
  </si>
  <si>
    <t>578挪威王国</t>
  </si>
  <si>
    <t>580北马里亚纳自由联邦</t>
  </si>
  <si>
    <t>583密克罗尼西亚联邦</t>
  </si>
  <si>
    <t>584马绍尔群岛共和国</t>
  </si>
  <si>
    <t>585贝劳共和国</t>
  </si>
  <si>
    <t>586巴基斯坦伊斯兰共和国</t>
  </si>
  <si>
    <t>591巴拿马共和国</t>
  </si>
  <si>
    <t>600巴拉圭共和国</t>
  </si>
  <si>
    <t>604秘鲁共和国</t>
  </si>
  <si>
    <t>608菲律宾共和国</t>
  </si>
  <si>
    <t>616波兰共和国</t>
  </si>
  <si>
    <t>620葡萄牙共和国</t>
  </si>
  <si>
    <t>626东帝汶</t>
  </si>
  <si>
    <t>634卡塔尔国</t>
  </si>
  <si>
    <t>642罗马尼亚</t>
  </si>
  <si>
    <t>643俄罗斯联邦</t>
  </si>
  <si>
    <t>646卢旺达共和国</t>
  </si>
  <si>
    <t>660安圭拉</t>
  </si>
  <si>
    <t>662圣卢西亚</t>
  </si>
  <si>
    <t>682沙特阿拉伯王国</t>
  </si>
  <si>
    <t>686塞内加尔共和国</t>
  </si>
  <si>
    <t>690塞舌尔共和国</t>
  </si>
  <si>
    <t>694塞拉利昂共和国</t>
  </si>
  <si>
    <t>702新加坡共和国</t>
  </si>
  <si>
    <t>703斯洛伐克共和国</t>
  </si>
  <si>
    <t>704越南社会主义共和国</t>
  </si>
  <si>
    <t>705斯洛文尼亚共和国</t>
  </si>
  <si>
    <t>706索马里共和国</t>
  </si>
  <si>
    <t>710南非共和国</t>
  </si>
  <si>
    <t>716津巴布韦共和国</t>
  </si>
  <si>
    <t>724西班牙</t>
  </si>
  <si>
    <t>732西撒哈拉</t>
  </si>
  <si>
    <t>736苏丹共和国</t>
  </si>
  <si>
    <t>740苏里南共和国</t>
  </si>
  <si>
    <t>744斯瓦尔巴群岛</t>
  </si>
  <si>
    <t>748斯威士兰王国</t>
  </si>
  <si>
    <t>752瑞典王国</t>
  </si>
  <si>
    <t>756瑞士王国</t>
  </si>
  <si>
    <t>760阿拉伯叙利亚共和国</t>
  </si>
  <si>
    <t>762塔吉克斯坦共和国</t>
  </si>
  <si>
    <t>764泰王国</t>
  </si>
  <si>
    <t>768多可共和国</t>
  </si>
  <si>
    <t>776汤加王国</t>
  </si>
  <si>
    <t>780特立尼特和多巴哥共和国</t>
  </si>
  <si>
    <t>784阿拉伯联合酋长国</t>
  </si>
  <si>
    <t>788突尼斯共和国</t>
  </si>
  <si>
    <t>792土耳其共和国</t>
  </si>
  <si>
    <t>795土库曼斯坦</t>
  </si>
  <si>
    <t>798图瓦卢</t>
  </si>
  <si>
    <t>800乌干达共和国</t>
  </si>
  <si>
    <t>804乌克兰</t>
  </si>
  <si>
    <t>807马其顿共和国</t>
  </si>
  <si>
    <t>818阿拉伯埃及共和国</t>
  </si>
  <si>
    <t>826大不列颠及北爱尔来联合王国</t>
  </si>
  <si>
    <t>834坦桑尼亚联合共和国</t>
  </si>
  <si>
    <t>840美利坚合众国</t>
  </si>
  <si>
    <t>858乌拉圭东岸共和国</t>
  </si>
  <si>
    <t>860乌兹别克斯坦共和国</t>
  </si>
  <si>
    <t>862委内瑞拉共和国</t>
  </si>
  <si>
    <t>882西萨摩亚独立国</t>
  </si>
  <si>
    <t>887也门共和国</t>
  </si>
  <si>
    <t>891塞尔维亚和黑山</t>
  </si>
  <si>
    <t>894赞比亚共和国</t>
  </si>
  <si>
    <t>064不丹王国</t>
  </si>
  <si>
    <t>01律师</t>
  </si>
  <si>
    <t>02会计师</t>
  </si>
  <si>
    <t>03审计师</t>
  </si>
  <si>
    <t>04评估师</t>
  </si>
  <si>
    <t>05拍卖师</t>
  </si>
  <si>
    <t>06医生</t>
  </si>
  <si>
    <t>07作家</t>
  </si>
  <si>
    <t>08书画家</t>
  </si>
  <si>
    <t>09演艺人员</t>
  </si>
  <si>
    <t>10导演</t>
  </si>
  <si>
    <t>11大学教授</t>
  </si>
  <si>
    <t>12大学讲师</t>
  </si>
  <si>
    <t>13中学教师</t>
  </si>
  <si>
    <t>14小学教师</t>
  </si>
  <si>
    <t>25设计师</t>
  </si>
  <si>
    <t>26运动员</t>
  </si>
  <si>
    <t>27教练员</t>
  </si>
  <si>
    <t>28导游</t>
  </si>
  <si>
    <t>29厨师</t>
  </si>
  <si>
    <t>30美容美发师</t>
  </si>
  <si>
    <t>31航空人员</t>
  </si>
  <si>
    <t>32公务员</t>
  </si>
  <si>
    <t>33雇员律师</t>
  </si>
  <si>
    <t>34其他</t>
  </si>
  <si>
    <t>35其它教师</t>
  </si>
  <si>
    <t>36经纪人</t>
  </si>
  <si>
    <t>37新闻工作者</t>
  </si>
  <si>
    <t>38工程师</t>
  </si>
  <si>
    <t>身份证明类别</t>
  </si>
  <si>
    <t>1护照</t>
  </si>
  <si>
    <t>2通行证</t>
  </si>
  <si>
    <t>3回乡证</t>
  </si>
  <si>
    <t>4台胞证</t>
  </si>
  <si>
    <t>5旅行证</t>
  </si>
  <si>
    <t>6身份证</t>
  </si>
  <si>
    <t>7军官证</t>
  </si>
  <si>
    <t>9其他</t>
  </si>
  <si>
    <t>登记状态</t>
  </si>
  <si>
    <t>2已登记在职</t>
  </si>
  <si>
    <t>3离职</t>
  </si>
  <si>
    <t>4其他</t>
  </si>
  <si>
    <t>性别</t>
  </si>
  <si>
    <t>0男</t>
  </si>
  <si>
    <t>1城镇户籍职工</t>
  </si>
  <si>
    <t>2公务员</t>
  </si>
  <si>
    <t>3外籍人员（含港澳台人员）</t>
  </si>
  <si>
    <t>5农民工</t>
  </si>
  <si>
    <t>用工方式</t>
  </si>
  <si>
    <t>0否</t>
  </si>
  <si>
    <t>1是</t>
  </si>
  <si>
    <t>说明： 只需导入新登记或者变更的人员信息， 各下拉列表中的值如下：</t>
  </si>
  <si>
    <t>02副董事长</t>
  </si>
  <si>
    <t>03董事</t>
  </si>
  <si>
    <t>04总经理</t>
  </si>
  <si>
    <t>05副总经理</t>
  </si>
  <si>
    <t>06董事兼高层管理人员</t>
  </si>
  <si>
    <t>07其他高层管理人员</t>
  </si>
  <si>
    <t>08部门经理</t>
  </si>
  <si>
    <t>09部门副经理</t>
  </si>
  <si>
    <t>10部门主管</t>
  </si>
  <si>
    <t>11部门副主管</t>
  </si>
  <si>
    <t>12其他中层管理人员</t>
  </si>
  <si>
    <t>职务</t>
  </si>
  <si>
    <t>职业</t>
  </si>
  <si>
    <t>2银行派发</t>
  </si>
  <si>
    <t>3其它</t>
  </si>
  <si>
    <t>4不需要</t>
  </si>
  <si>
    <t>国籍/地区</t>
  </si>
  <si>
    <t>064不丹王国</t>
  </si>
  <si>
    <t>0有</t>
  </si>
  <si>
    <t>1无</t>
  </si>
  <si>
    <t>境内是否有居所</t>
  </si>
  <si>
    <t>4非本单位职工</t>
  </si>
  <si>
    <t>SB009   扣缴个人所得税报告表</t>
  </si>
  <si>
    <t>申报流水号：</t>
  </si>
  <si>
    <t>金额单位：人民币元（列至角分）</t>
  </si>
  <si>
    <t>扣缴义务人纳税人编码</t>
  </si>
  <si>
    <t>扣缴义务人税务登记号</t>
  </si>
  <si>
    <t>扣缴义务人名称</t>
  </si>
  <si>
    <t>华南农业大学</t>
  </si>
  <si>
    <t>单位社保编号</t>
  </si>
  <si>
    <t>在职人员总数</t>
  </si>
  <si>
    <t>实际经营地址</t>
  </si>
  <si>
    <t>广州市天河区五山路483号大院</t>
  </si>
  <si>
    <t>开户银行</t>
  </si>
  <si>
    <t>广州工行五山支行</t>
  </si>
  <si>
    <t>帐号</t>
  </si>
  <si>
    <t>所得项目</t>
  </si>
  <si>
    <t>所得项目子目</t>
  </si>
  <si>
    <t>所得来源地</t>
  </si>
  <si>
    <t>法定减除费用额</t>
  </si>
  <si>
    <t>准予扣除的捐赠额</t>
  </si>
  <si>
    <t>雇主负担比例</t>
  </si>
  <si>
    <t>雇主负担税额</t>
  </si>
  <si>
    <t>应纳税所得额</t>
  </si>
  <si>
    <t xml:space="preserve">税率   </t>
  </si>
  <si>
    <t>速算扣除数</t>
  </si>
  <si>
    <t>应纳税额</t>
  </si>
  <si>
    <t>应扣补(退)税额</t>
  </si>
  <si>
    <t>社保费</t>
  </si>
  <si>
    <t>住房公积金</t>
  </si>
  <si>
    <t>其他</t>
  </si>
  <si>
    <t>28=24-25-26-27</t>
  </si>
  <si>
    <t>本页小计</t>
  </si>
  <si>
    <t>合计</t>
  </si>
  <si>
    <t>附列资料共        份</t>
  </si>
  <si>
    <t>扣缴义务人声明</t>
  </si>
  <si>
    <t>代理人声明</t>
  </si>
  <si>
    <t>年    月   日</t>
  </si>
  <si>
    <t>经办人（签章）：</t>
  </si>
  <si>
    <t>以  下  由  税  务  机  关  填  写</t>
  </si>
  <si>
    <t>受理人（签章）：                               受理申报日期：                             录入人（签章）：                                    录入日期：</t>
  </si>
  <si>
    <t>联系电话</t>
  </si>
  <si>
    <t>3602002609000310520</t>
  </si>
  <si>
    <r>
      <t xml:space="preserve">                   </t>
    </r>
    <r>
      <rPr>
        <b/>
        <sz val="15"/>
        <rFont val="黑体"/>
        <family val="0"/>
      </rPr>
      <t>扣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缴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个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人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所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得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税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明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细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报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告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0"/>
      </rPr>
      <t>表（国内人员适用）</t>
    </r>
  </si>
  <si>
    <t xml:space="preserve"> 正常申报□ 自查补报□ 被查补报□  延期申报预缴□                                                   汇缴申报□                                                                                                                       </t>
  </si>
  <si>
    <r>
      <t>24=21×22—23</t>
    </r>
    <r>
      <rPr>
        <sz val="8"/>
        <rFont val="宋体"/>
        <family val="0"/>
      </rPr>
      <t>　　</t>
    </r>
  </si>
  <si>
    <r>
      <t xml:space="preserve">   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</si>
  <si>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r>
      <t xml:space="preserve">                                                                           </t>
    </r>
    <r>
      <rPr>
        <sz val="7.5"/>
        <rFont val="宋体"/>
        <family val="0"/>
      </rPr>
      <t>承诺人（盖章）：</t>
    </r>
    <r>
      <rPr>
        <sz val="7.5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              </t>
    </r>
    <r>
      <rPr>
        <sz val="18"/>
        <rFont val="宋体"/>
        <family val="0"/>
      </rPr>
      <t xml:space="preserve">                      </t>
    </r>
  </si>
  <si>
    <r>
      <t xml:space="preserve">                             </t>
    </r>
    <r>
      <rPr>
        <sz val="7.5"/>
        <rFont val="宋体"/>
        <family val="0"/>
      </rPr>
      <t xml:space="preserve">代理人（盖章）：                            </t>
    </r>
  </si>
  <si>
    <r>
      <t>年</t>
    </r>
    <r>
      <rPr>
        <sz val="8"/>
        <rFont val="Times New Roman"/>
        <family val="1"/>
      </rPr>
      <t xml:space="preserve">           </t>
    </r>
    <r>
      <rPr>
        <sz val="8"/>
        <rFont val="宋体"/>
        <family val="0"/>
      </rPr>
      <t>月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0"/>
      </rPr>
      <t>日</t>
    </r>
  </si>
  <si>
    <t>工资薪金所得</t>
  </si>
  <si>
    <t>劳务所得</t>
  </si>
  <si>
    <t>偶然所得</t>
  </si>
  <si>
    <t>特许权使用费</t>
  </si>
  <si>
    <t>雇主负担</t>
  </si>
  <si>
    <t>自行负担</t>
  </si>
  <si>
    <t>扣缴义务人信息</t>
  </si>
  <si>
    <t>姓名</t>
  </si>
  <si>
    <t>部门</t>
  </si>
  <si>
    <t>工号</t>
  </si>
  <si>
    <t>允许扣除的费用额</t>
  </si>
  <si>
    <r>
      <t>免税收入额</t>
    </r>
    <r>
      <rPr>
        <sz val="9"/>
        <color indexed="10"/>
        <rFont val="宋体"/>
        <family val="0"/>
      </rPr>
      <t>*</t>
    </r>
  </si>
  <si>
    <r>
      <t>其中：已申报收入额</t>
    </r>
    <r>
      <rPr>
        <sz val="9"/>
        <color indexed="10"/>
        <rFont val="宋体"/>
        <family val="0"/>
      </rPr>
      <t>*</t>
    </r>
  </si>
  <si>
    <r>
      <t>按规定扣除项目</t>
    </r>
    <r>
      <rPr>
        <sz val="9"/>
        <color indexed="10"/>
        <rFont val="宋体"/>
        <family val="0"/>
      </rPr>
      <t>*</t>
    </r>
  </si>
  <si>
    <r>
      <t>已申报应纳税额</t>
    </r>
    <r>
      <rPr>
        <sz val="9"/>
        <color indexed="10"/>
        <rFont val="宋体"/>
        <family val="0"/>
      </rPr>
      <t>*</t>
    </r>
  </si>
  <si>
    <r>
      <t>批准减免税额</t>
    </r>
    <r>
      <rPr>
        <sz val="9"/>
        <color indexed="10"/>
        <rFont val="宋体"/>
        <family val="0"/>
      </rPr>
      <t>*</t>
    </r>
  </si>
  <si>
    <r>
      <t>可抵缴税额</t>
    </r>
    <r>
      <rPr>
        <sz val="9"/>
        <color indexed="10"/>
        <rFont val="宋体"/>
        <family val="0"/>
      </rPr>
      <t>*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</si>
  <si>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纳税人姓名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</si>
  <si>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身份证明号码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</si>
  <si>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身份证明类别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</si>
  <si>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所得项目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</si>
  <si>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所属时间(起)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</si>
  <si>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所属时间(止)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</si>
  <si>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收入总额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</si>
  <si>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税款负担方式</t>
    </r>
  </si>
  <si>
    <t>SB009-2 （2005年版）华农2016年版</t>
  </si>
  <si>
    <t>收入</t>
  </si>
  <si>
    <t>纳税人信息</t>
  </si>
  <si>
    <t>扣缴个人所得税资料表</t>
  </si>
  <si>
    <t>SB009   扣缴个人所得税报告表</t>
  </si>
  <si>
    <t xml:space="preserve">         扣缴个人所得税明细报告表（外籍人员及港澳台同胞适用）</t>
  </si>
  <si>
    <t>申报流水号：</t>
  </si>
  <si>
    <t>金额单位：人民币元（列至角分）</t>
  </si>
  <si>
    <t>扣缴义务人纳税人编码</t>
  </si>
  <si>
    <t>扣缴义务人税务登记号</t>
  </si>
  <si>
    <t>440106455416563</t>
  </si>
  <si>
    <t>扣缴义务人名称（盖章）</t>
  </si>
  <si>
    <t>华南农业大学</t>
  </si>
  <si>
    <t>在职人员总数</t>
  </si>
  <si>
    <t>联系电话</t>
  </si>
  <si>
    <t>实际经营地址</t>
  </si>
  <si>
    <t>广州市天河区五山路483号</t>
  </si>
  <si>
    <t>开户银行</t>
  </si>
  <si>
    <t>广州市工行五山支运行</t>
  </si>
  <si>
    <t>帐号</t>
  </si>
  <si>
    <t>3602002609000310520</t>
  </si>
  <si>
    <t>一次离境最长天数</t>
  </si>
  <si>
    <t>收入总额</t>
  </si>
  <si>
    <t>法定减除费用额</t>
  </si>
  <si>
    <t>准予扣除的捐赠额</t>
  </si>
  <si>
    <t>雇主负担比例</t>
  </si>
  <si>
    <t>雇主负担的税额</t>
  </si>
  <si>
    <t>原国应纳税额</t>
  </si>
  <si>
    <t>应纳税额</t>
  </si>
  <si>
    <t>已申报应纳税额</t>
  </si>
  <si>
    <t>批准减免税额</t>
  </si>
  <si>
    <t>应扣补(退)税额</t>
  </si>
  <si>
    <t>境内企业支付</t>
  </si>
  <si>
    <t>境外企业支付</t>
  </si>
  <si>
    <t>32=28-29-30-31</t>
  </si>
  <si>
    <t>本页小计</t>
  </si>
  <si>
    <t>合计</t>
  </si>
  <si>
    <t>扣缴义务人声明</t>
  </si>
  <si>
    <t>代理人声明</t>
  </si>
  <si>
    <t xml:space="preserve"> 经办人（签章）：</t>
  </si>
  <si>
    <t>受理人（签章）：                                                            受理申报日期：                             录入人（签章）：                                    录入日期：</t>
  </si>
  <si>
    <t>护照号码</t>
  </si>
  <si>
    <r>
      <t>应纳税所得额</t>
    </r>
    <r>
      <rPr>
        <sz val="8"/>
        <rFont val="Times New Roman"/>
        <family val="1"/>
      </rPr>
      <t xml:space="preserve"> </t>
    </r>
  </si>
  <si>
    <t xml:space="preserve"> 正常申报□ 自查补报□ 被查补报□  延期申报预缴□                                                   汇缴申报□                                                                                                                       </t>
  </si>
  <si>
    <r>
      <t>附列资料共</t>
    </r>
    <r>
      <rPr>
        <b/>
        <sz val="7.5"/>
        <rFont val="Times New Roman"/>
        <family val="1"/>
      </rPr>
      <t xml:space="preserve">          </t>
    </r>
    <r>
      <rPr>
        <b/>
        <sz val="7.5"/>
        <rFont val="宋体"/>
        <family val="0"/>
      </rPr>
      <t>份</t>
    </r>
  </si>
  <si>
    <r>
      <t xml:space="preserve">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</si>
  <si>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r>
      <t xml:space="preserve">  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</si>
  <si>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r>
      <t xml:space="preserve">                            </t>
    </r>
    <r>
      <rPr>
        <sz val="7.5"/>
        <rFont val="宋体"/>
        <family val="0"/>
      </rPr>
      <t xml:space="preserve">代理人（盖章）：                           </t>
    </r>
  </si>
  <si>
    <r>
      <t xml:space="preserve">                                                                                                                                           </t>
    </r>
    <r>
      <rPr>
        <sz val="7.5"/>
        <rFont val="宋体"/>
        <family val="0"/>
      </rPr>
      <t>年</t>
    </r>
    <r>
      <rPr>
        <sz val="7.5"/>
        <rFont val="Times New Roman"/>
        <family val="1"/>
      </rPr>
      <t xml:space="preserve">              </t>
    </r>
    <r>
      <rPr>
        <sz val="7.5"/>
        <rFont val="宋体"/>
        <family val="0"/>
      </rPr>
      <t>月</t>
    </r>
    <r>
      <rPr>
        <sz val="7.5"/>
        <rFont val="Times New Roman"/>
        <family val="1"/>
      </rPr>
      <t xml:space="preserve">           </t>
    </r>
    <r>
      <rPr>
        <sz val="7.5"/>
        <rFont val="宋体"/>
        <family val="0"/>
      </rPr>
      <t>日</t>
    </r>
  </si>
  <si>
    <r>
      <t xml:space="preserve">                                                                                      </t>
    </r>
    <r>
      <rPr>
        <sz val="7.5"/>
        <rFont val="宋体"/>
        <family val="0"/>
      </rPr>
      <t>年        月        日</t>
    </r>
  </si>
  <si>
    <r>
      <t xml:space="preserve">                                                    </t>
    </r>
    <r>
      <rPr>
        <sz val="7.5"/>
        <rFont val="宋体"/>
        <family val="0"/>
      </rPr>
      <t>声明人（盖章）：</t>
    </r>
  </si>
  <si>
    <t>SB009-3 （2005年版）(华农2016版)</t>
  </si>
  <si>
    <t>**税款负担方式</t>
  </si>
  <si>
    <t>*可抵缴税额</t>
  </si>
  <si>
    <t>3111111111111</t>
  </si>
  <si>
    <t>某某某</t>
  </si>
  <si>
    <t>**学院</t>
  </si>
  <si>
    <t>***</t>
  </si>
  <si>
    <t>身份证校验</t>
  </si>
  <si>
    <t>审核单号：</t>
  </si>
  <si>
    <t>审核人：</t>
  </si>
  <si>
    <t>填报说明：1.填写人员要如实填写项目内容，**项目必须填写，*项目据实填写；2.所属时间以月为单位，如20100101-20100131；3.如实填写《扣缴个人所得税资料表》,包括学院信息、填表人、电话（标黄色栏）；4.打印《扣缴个人所得税明细申报表》（一式二份）,电子版文件名应命名为“扣缴个人所得税明细报告表（某某学院+姓名+日期+电话）”，并用U盘拷贝电子表格前往财务处税务工资科审核。</t>
  </si>
  <si>
    <t>学院名称：                                         填表人（签章）：                            电话：</t>
  </si>
  <si>
    <t>TK2316136</t>
  </si>
  <si>
    <t>ARIOKA EMI</t>
  </si>
  <si>
    <t>1护照</t>
  </si>
  <si>
    <t>工资薪金所得</t>
  </si>
  <si>
    <t>自行负担</t>
  </si>
  <si>
    <t>日本</t>
  </si>
  <si>
    <t>20170801</t>
  </si>
  <si>
    <t>20170831</t>
  </si>
  <si>
    <t>6身份证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</si>
  <si>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手机号码</t>
    </r>
  </si>
  <si>
    <r>
      <t>**</t>
    </r>
    <r>
      <rPr>
        <sz val="8"/>
        <color indexed="8"/>
        <rFont val="宋体"/>
        <family val="0"/>
      </rPr>
      <t>身份证明类别</t>
    </r>
  </si>
  <si>
    <r>
      <t>**</t>
    </r>
    <r>
      <rPr>
        <sz val="8"/>
        <color indexed="8"/>
        <rFont val="宋体"/>
        <family val="0"/>
      </rPr>
      <t>身份证明号码</t>
    </r>
  </si>
  <si>
    <r>
      <t>**</t>
    </r>
    <r>
      <rPr>
        <sz val="8"/>
        <color indexed="8"/>
        <rFont val="宋体"/>
        <family val="0"/>
      </rPr>
      <t>纳税人姓名</t>
    </r>
  </si>
  <si>
    <r>
      <t>**</t>
    </r>
    <r>
      <rPr>
        <sz val="8"/>
        <color indexed="8"/>
        <rFont val="宋体"/>
        <family val="0"/>
      </rPr>
      <t>手机号码</t>
    </r>
  </si>
  <si>
    <r>
      <t>**</t>
    </r>
    <r>
      <rPr>
        <sz val="8"/>
        <color indexed="8"/>
        <rFont val="宋体"/>
        <family val="0"/>
      </rPr>
      <t>国籍</t>
    </r>
  </si>
  <si>
    <r>
      <t>**</t>
    </r>
    <r>
      <rPr>
        <sz val="8"/>
        <color indexed="8"/>
        <rFont val="宋体"/>
        <family val="0"/>
      </rPr>
      <t>是否在华居住满五年</t>
    </r>
  </si>
  <si>
    <r>
      <t>**</t>
    </r>
    <r>
      <rPr>
        <sz val="8"/>
        <color indexed="8"/>
        <rFont val="宋体"/>
        <family val="0"/>
      </rPr>
      <t>本年预计在华居住天数</t>
    </r>
  </si>
  <si>
    <r>
      <t>**</t>
    </r>
    <r>
      <rPr>
        <sz val="8"/>
        <color indexed="8"/>
        <rFont val="宋体"/>
        <family val="0"/>
      </rPr>
      <t>本年在华累计居住天数</t>
    </r>
  </si>
  <si>
    <r>
      <t>**</t>
    </r>
    <r>
      <rPr>
        <sz val="8"/>
        <color indexed="8"/>
        <rFont val="宋体"/>
        <family val="0"/>
      </rPr>
      <t>本月在华工作天数</t>
    </r>
  </si>
  <si>
    <r>
      <t>**</t>
    </r>
    <r>
      <rPr>
        <sz val="8"/>
        <color indexed="8"/>
        <rFont val="宋体"/>
        <family val="0"/>
      </rPr>
      <t>所得项目</t>
    </r>
  </si>
  <si>
    <r>
      <t>**</t>
    </r>
    <r>
      <rPr>
        <sz val="8"/>
        <color indexed="8"/>
        <rFont val="宋体"/>
        <family val="0"/>
      </rPr>
      <t>所属时间(起)</t>
    </r>
  </si>
  <si>
    <r>
      <t>**</t>
    </r>
    <r>
      <rPr>
        <sz val="8"/>
        <color indexed="8"/>
        <rFont val="宋体"/>
        <family val="0"/>
      </rPr>
      <t>所属时间(止)</t>
    </r>
  </si>
  <si>
    <r>
      <t>**</t>
    </r>
    <r>
      <rPr>
        <sz val="8"/>
        <color indexed="8"/>
        <rFont val="宋体"/>
        <family val="0"/>
      </rPr>
      <t>境内企业支付</t>
    </r>
  </si>
  <si>
    <r>
      <t>*</t>
    </r>
    <r>
      <rPr>
        <sz val="8"/>
        <color indexed="8"/>
        <rFont val="宋体"/>
        <family val="0"/>
      </rPr>
      <t>其中：已申报的收入额</t>
    </r>
  </si>
  <si>
    <r>
      <rPr>
        <sz val="8"/>
        <color indexed="10"/>
        <rFont val="Times New Roman"/>
        <family val="1"/>
      </rPr>
      <t>*</t>
    </r>
    <r>
      <rPr>
        <sz val="8"/>
        <color indexed="8"/>
        <rFont val="宋体"/>
        <family val="0"/>
      </rPr>
      <t>免税收入额</t>
    </r>
    <r>
      <rPr>
        <sz val="8"/>
        <color indexed="8"/>
        <rFont val="Times New Roman"/>
        <family val="1"/>
      </rPr>
      <t xml:space="preserve"> </t>
    </r>
  </si>
  <si>
    <t>劳务所得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</si>
</sst>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#,##0.00_ "/>
    <numFmt numFmtId="179" formatCode="0.00_);[Red]\(0.00\)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6"/>
      <name val="黑体"/>
      <family val="0"/>
    </font>
    <font>
      <b/>
      <sz val="15"/>
      <name val="Times New Roman"/>
      <family val="1"/>
    </font>
    <font>
      <b/>
      <sz val="15"/>
      <name val="黑体"/>
      <family val="0"/>
    </font>
    <font>
      <sz val="10"/>
      <name val="宋体"/>
      <family val="0"/>
    </font>
    <font>
      <sz val="10.5"/>
      <name val="宋体"/>
      <family val="0"/>
    </font>
    <font>
      <sz val="7.5"/>
      <name val="宋体"/>
      <family val="0"/>
    </font>
    <font>
      <sz val="8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sz val="7.5"/>
      <name val="Times New Roman"/>
      <family val="1"/>
    </font>
    <font>
      <b/>
      <sz val="7.5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9"/>
      <color indexed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6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b/>
      <sz val="15"/>
      <name val="宋体"/>
      <family val="0"/>
    </font>
    <font>
      <b/>
      <sz val="7.5"/>
      <name val="Times New Roman"/>
      <family val="1"/>
    </font>
    <font>
      <b/>
      <sz val="9"/>
      <name val="Times New Roman"/>
      <family val="1"/>
    </font>
    <font>
      <b/>
      <sz val="10"/>
      <color indexed="10"/>
      <name val="宋体"/>
      <family val="0"/>
    </font>
    <font>
      <b/>
      <sz val="14"/>
      <name val="宋体"/>
      <family val="0"/>
    </font>
    <font>
      <sz val="8"/>
      <color indexed="10"/>
      <name val="Times New Roman"/>
      <family val="1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/>
      <bottom style="thin"/>
    </border>
    <border>
      <left style="thin"/>
      <right/>
      <top/>
      <bottom style="thick"/>
    </border>
    <border>
      <left/>
      <right/>
      <top style="thick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ck"/>
      <bottom/>
    </border>
    <border>
      <left/>
      <right style="thin"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ck"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thin"/>
      <top/>
      <bottom style="thick"/>
    </border>
    <border>
      <left/>
      <right style="thick"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/>
      <top style="thick"/>
      <bottom style="thin"/>
    </border>
    <border>
      <left/>
      <right/>
      <top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 style="thin"/>
      <right style="thick"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0" fillId="32" borderId="9" applyNumberFormat="0" applyFont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3" fillId="0" borderId="11" xfId="0" applyNumberFormat="1" applyFont="1" applyBorder="1" applyAlignment="1">
      <alignment horizontal="center" vertical="center" wrapText="1"/>
    </xf>
    <xf numFmtId="43" fontId="0" fillId="0" borderId="0" xfId="49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3" fontId="8" fillId="0" borderId="0" xfId="49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79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3" fontId="9" fillId="0" borderId="0" xfId="49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43" fontId="9" fillId="0" borderId="10" xfId="49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178" fontId="12" fillId="0" borderId="13" xfId="49" applyNumberFormat="1" applyFont="1" applyBorder="1" applyAlignment="1">
      <alignment horizontal="justify" vertical="center" wrapText="1"/>
    </xf>
    <xf numFmtId="178" fontId="20" fillId="0" borderId="14" xfId="49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3" fontId="0" fillId="0" borderId="0" xfId="49" applyFont="1" applyBorder="1" applyAlignment="1">
      <alignment vertical="center"/>
    </xf>
    <xf numFmtId="43" fontId="0" fillId="0" borderId="15" xfId="49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2" xfId="49" applyNumberFormat="1" applyFont="1" applyBorder="1" applyAlignment="1">
      <alignment horizontal="center" vertical="center" wrapText="1"/>
    </xf>
    <xf numFmtId="49" fontId="14" fillId="0" borderId="13" xfId="49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3" fontId="11" fillId="0" borderId="12" xfId="49" applyFont="1" applyBorder="1" applyAlignment="1">
      <alignment horizontal="left" vertical="center" wrapText="1"/>
    </xf>
    <xf numFmtId="43" fontId="14" fillId="0" borderId="12" xfId="49" applyFont="1" applyBorder="1" applyAlignment="1">
      <alignment horizontal="right" vertical="center" wrapText="1"/>
    </xf>
    <xf numFmtId="43" fontId="11" fillId="0" borderId="12" xfId="49" applyFont="1" applyBorder="1" applyAlignment="1">
      <alignment horizontal="right" vertical="center" wrapText="1"/>
    </xf>
    <xf numFmtId="43" fontId="14" fillId="0" borderId="13" xfId="49" applyFont="1" applyBorder="1" applyAlignment="1">
      <alignment horizontal="right" vertical="center" wrapText="1"/>
    </xf>
    <xf numFmtId="10" fontId="14" fillId="0" borderId="12" xfId="49" applyNumberFormat="1" applyFont="1" applyBorder="1" applyAlignment="1">
      <alignment horizontal="right" vertical="center" wrapText="1"/>
    </xf>
    <xf numFmtId="43" fontId="11" fillId="0" borderId="12" xfId="49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3" fontId="19" fillId="0" borderId="12" xfId="49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77" fontId="14" fillId="0" borderId="12" xfId="49" applyNumberFormat="1" applyFont="1" applyBorder="1" applyAlignment="1">
      <alignment horizontal="center" vertical="center" wrapText="1"/>
    </xf>
    <xf numFmtId="177" fontId="14" fillId="0" borderId="12" xfId="49" applyNumberFormat="1" applyFont="1" applyBorder="1" applyAlignment="1">
      <alignment horizontal="right" vertical="center" wrapText="1"/>
    </xf>
    <xf numFmtId="177" fontId="14" fillId="0" borderId="13" xfId="49" applyNumberFormat="1" applyFont="1" applyBorder="1" applyAlignment="1">
      <alignment horizontal="right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3" fontId="11" fillId="0" borderId="12" xfId="49" applyFont="1" applyBorder="1" applyAlignment="1">
      <alignment horizontal="center" vertical="center" wrapText="1" shrinkToFit="1"/>
    </xf>
    <xf numFmtId="177" fontId="19" fillId="0" borderId="25" xfId="0" applyNumberFormat="1" applyFont="1" applyBorder="1" applyAlignment="1">
      <alignment vertical="center" wrapText="1"/>
    </xf>
    <xf numFmtId="177" fontId="31" fillId="0" borderId="14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14" fillId="0" borderId="21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49" fontId="24" fillId="0" borderId="11" xfId="0" applyNumberFormat="1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3" fontId="19" fillId="0" borderId="12" xfId="49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vertical="center"/>
    </xf>
    <xf numFmtId="0" fontId="3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49" fontId="11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43" fontId="0" fillId="34" borderId="0" xfId="49" applyFont="1" applyFill="1" applyAlignment="1">
      <alignment vertical="center"/>
    </xf>
    <xf numFmtId="0" fontId="17" fillId="0" borderId="19" xfId="0" applyFont="1" applyBorder="1" applyAlignment="1">
      <alignment horizontal="left" vertical="center" wrapText="1"/>
    </xf>
    <xf numFmtId="0" fontId="33" fillId="3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 applyProtection="1">
      <alignment vertical="center"/>
      <protection locked="0"/>
    </xf>
    <xf numFmtId="43" fontId="0" fillId="34" borderId="0" xfId="49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49" fontId="14" fillId="0" borderId="2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9" fontId="2" fillId="0" borderId="23" xfId="0" applyNumberFormat="1" applyFont="1" applyBorder="1" applyAlignment="1">
      <alignment horizontal="center" vertical="center" wrapText="1"/>
    </xf>
    <xf numFmtId="179" fontId="2" fillId="0" borderId="2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 vertical="center" wrapText="1"/>
    </xf>
    <xf numFmtId="177" fontId="2" fillId="0" borderId="38" xfId="0" applyNumberFormat="1" applyFont="1" applyBorder="1" applyAlignment="1">
      <alignment horizontal="center" vertical="center" wrapText="1"/>
    </xf>
    <xf numFmtId="177" fontId="2" fillId="0" borderId="37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3" fontId="2" fillId="0" borderId="24" xfId="49" applyFont="1" applyBorder="1" applyAlignment="1">
      <alignment horizontal="center" vertical="center" wrapText="1"/>
    </xf>
    <xf numFmtId="43" fontId="2" fillId="0" borderId="40" xfId="49" applyFont="1" applyBorder="1" applyAlignment="1">
      <alignment horizontal="center" vertical="center" wrapText="1"/>
    </xf>
    <xf numFmtId="43" fontId="2" fillId="0" borderId="23" xfId="49" applyFont="1" applyBorder="1" applyAlignment="1">
      <alignment horizontal="center" vertical="center" wrapText="1"/>
    </xf>
    <xf numFmtId="43" fontId="2" fillId="0" borderId="18" xfId="49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7" fillId="0" borderId="4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7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0" fillId="35" borderId="12" xfId="0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3" fillId="0" borderId="27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46" xfId="0" applyFont="1" applyFill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49" fontId="71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showZeros="0" tabSelected="1" zoomScale="75" zoomScaleNormal="75" zoomScalePageLayoutView="0" workbookViewId="0" topLeftCell="A1">
      <selection activeCell="C11" sqref="C1:C16384"/>
    </sheetView>
  </sheetViews>
  <sheetFormatPr defaultColWidth="9.00390625" defaultRowHeight="14.25"/>
  <cols>
    <col min="1" max="1" width="7.625" style="7" customWidth="1"/>
    <col min="2" max="2" width="17.50390625" style="13" customWidth="1"/>
    <col min="3" max="3" width="6.375" style="7" customWidth="1"/>
    <col min="4" max="4" width="9.875" style="7" customWidth="1"/>
    <col min="5" max="5" width="9.25390625" style="7" customWidth="1"/>
    <col min="6" max="6" width="6.50390625" style="7" customWidth="1"/>
    <col min="7" max="7" width="7.125" style="7" customWidth="1"/>
    <col min="8" max="8" width="7.25390625" style="7" customWidth="1"/>
    <col min="9" max="9" width="6.625" style="7" customWidth="1"/>
    <col min="10" max="10" width="9.625" style="7" customWidth="1"/>
    <col min="11" max="11" width="8.00390625" style="7" customWidth="1"/>
    <col min="12" max="12" width="7.25390625" style="7" customWidth="1"/>
    <col min="13" max="13" width="6.50390625" style="7" bestFit="1" customWidth="1"/>
    <col min="14" max="14" width="6.75390625" style="7" customWidth="1"/>
    <col min="15" max="15" width="5.375" style="7" customWidth="1"/>
    <col min="16" max="16" width="6.50390625" style="7" customWidth="1"/>
    <col min="17" max="17" width="8.25390625" style="10" customWidth="1"/>
    <col min="18" max="18" width="7.50390625" style="7" customWidth="1"/>
    <col min="19" max="19" width="7.375" style="7" customWidth="1"/>
    <col min="20" max="20" width="6.00390625" style="7" customWidth="1"/>
    <col min="21" max="21" width="8.125" style="9" customWidth="1"/>
    <col min="22" max="22" width="9.00390625" style="7" customWidth="1"/>
    <col min="23" max="23" width="6.00390625" style="7" customWidth="1"/>
    <col min="24" max="24" width="7.00390625" style="7" customWidth="1"/>
    <col min="25" max="25" width="7.75390625" style="7" customWidth="1"/>
    <col min="26" max="26" width="6.625" style="7" customWidth="1"/>
    <col min="27" max="28" width="5.625" style="7" customWidth="1"/>
    <col min="29" max="29" width="11.125" style="9" customWidth="1"/>
    <col min="30" max="30" width="10.50390625" style="97" customWidth="1"/>
    <col min="31" max="31" width="9.00390625" style="97" customWidth="1"/>
    <col min="32" max="34" width="0" style="7" hidden="1" customWidth="1"/>
    <col min="35" max="16384" width="9.00390625" style="7" customWidth="1"/>
  </cols>
  <sheetData>
    <row r="1" spans="1:31" ht="20.25">
      <c r="A1" s="184" t="s">
        <v>270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V1" s="110" t="s">
        <v>402</v>
      </c>
      <c r="W1" s="110"/>
      <c r="X1" s="110"/>
      <c r="Y1" s="110"/>
      <c r="Z1" s="110" t="s">
        <v>403</v>
      </c>
      <c r="AA1" s="110"/>
      <c r="AB1" s="110"/>
      <c r="AC1" s="111"/>
      <c r="AD1" s="109"/>
      <c r="AE1" s="109"/>
    </row>
    <row r="2" spans="1:31" ht="20.25">
      <c r="A2" s="185" t="s">
        <v>343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AD2" s="109"/>
      <c r="AE2" s="109"/>
    </row>
    <row r="3" spans="1:31" ht="19.5">
      <c r="A3" s="187" t="s">
        <v>311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09"/>
      <c r="AE3" s="109"/>
    </row>
    <row r="4" spans="1:31" ht="14.25">
      <c r="A4" s="189" t="str">
        <f ca="1">"填表日期："&amp;YEAR(TODAY())&amp;"年"&amp;MONTH(TODAY())&amp;"月"&amp;DAY(TODAY())&amp;"日"</f>
        <v>填表日期：2018年9月30日</v>
      </c>
      <c r="B4" s="190"/>
      <c r="C4" s="190"/>
      <c r="D4" s="190"/>
      <c r="E4" s="190"/>
      <c r="F4" s="190"/>
      <c r="G4" s="190"/>
      <c r="H4" s="11"/>
      <c r="I4" s="11"/>
      <c r="J4" s="11"/>
      <c r="L4" s="11"/>
      <c r="M4" s="11"/>
      <c r="N4" s="191" t="str">
        <f ca="1">"所得所属期："&amp;YEAR(TODAY())&amp;"年"&amp;MONTH(TODAY())&amp;"月"</f>
        <v>所得所属期：2018年9月</v>
      </c>
      <c r="O4" s="191"/>
      <c r="P4" s="191"/>
      <c r="Q4" s="191"/>
      <c r="U4" s="12"/>
      <c r="V4" s="11"/>
      <c r="Y4" s="7" t="s">
        <v>271</v>
      </c>
      <c r="AD4" s="109"/>
      <c r="AE4" s="109"/>
    </row>
    <row r="5" spans="6:34" ht="14.25"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/>
      <c r="S5" s="14"/>
      <c r="T5" s="16"/>
      <c r="U5" s="17"/>
      <c r="V5" s="14"/>
      <c r="AD5" s="109"/>
      <c r="AE5" s="109"/>
      <c r="AF5" s="2" t="s">
        <v>234</v>
      </c>
      <c r="AG5" s="63" t="s">
        <v>384</v>
      </c>
      <c r="AH5" t="s">
        <v>284</v>
      </c>
    </row>
    <row r="6" spans="1:34" ht="15" thickBot="1">
      <c r="A6" s="18" t="s">
        <v>312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0"/>
      <c r="S6" s="20"/>
      <c r="T6" s="20"/>
      <c r="U6" s="22"/>
      <c r="V6" s="20"/>
      <c r="Y6" s="23" t="s">
        <v>272</v>
      </c>
      <c r="AD6" s="109"/>
      <c r="AE6" s="109"/>
      <c r="AF6" t="s">
        <v>11</v>
      </c>
      <c r="AG6"/>
      <c r="AH6" s="3" t="s">
        <v>318</v>
      </c>
    </row>
    <row r="7" spans="1:34" ht="22.5" customHeight="1" thickBot="1" thickTop="1">
      <c r="A7" s="141" t="s">
        <v>273</v>
      </c>
      <c r="B7" s="142"/>
      <c r="C7" s="135">
        <v>455416563</v>
      </c>
      <c r="D7" s="142"/>
      <c r="E7" s="142"/>
      <c r="F7" s="137"/>
      <c r="G7" s="135" t="s">
        <v>274</v>
      </c>
      <c r="H7" s="142"/>
      <c r="I7" s="137"/>
      <c r="J7" s="153">
        <v>440101455416563</v>
      </c>
      <c r="K7" s="154"/>
      <c r="L7" s="154"/>
      <c r="M7" s="138" t="s">
        <v>275</v>
      </c>
      <c r="N7" s="140"/>
      <c r="O7" s="138" t="s">
        <v>276</v>
      </c>
      <c r="P7" s="139"/>
      <c r="Q7" s="139"/>
      <c r="R7" s="140"/>
      <c r="S7" s="135" t="s">
        <v>277</v>
      </c>
      <c r="T7" s="137"/>
      <c r="U7" s="142"/>
      <c r="V7" s="137"/>
      <c r="W7" s="135" t="s">
        <v>278</v>
      </c>
      <c r="X7" s="137"/>
      <c r="Y7" s="180">
        <v>2800</v>
      </c>
      <c r="Z7" s="181"/>
      <c r="AA7" s="48" t="s">
        <v>4</v>
      </c>
      <c r="AB7" s="135">
        <v>85285508</v>
      </c>
      <c r="AC7" s="136"/>
      <c r="AD7" s="98" t="s">
        <v>401</v>
      </c>
      <c r="AE7" s="99"/>
      <c r="AF7" t="s">
        <v>235</v>
      </c>
      <c r="AG7"/>
      <c r="AH7" t="s">
        <v>319</v>
      </c>
    </row>
    <row r="8" spans="1:34" ht="22.5" customHeight="1" thickBot="1" thickTop="1">
      <c r="A8" s="141" t="s">
        <v>279</v>
      </c>
      <c r="B8" s="137"/>
      <c r="C8" s="135" t="s">
        <v>280</v>
      </c>
      <c r="D8" s="142"/>
      <c r="E8" s="142"/>
      <c r="F8" s="142"/>
      <c r="G8" s="142"/>
      <c r="H8" s="142"/>
      <c r="I8" s="142"/>
      <c r="J8" s="142"/>
      <c r="K8" s="142"/>
      <c r="L8" s="137"/>
      <c r="M8" s="138" t="s">
        <v>281</v>
      </c>
      <c r="N8" s="140"/>
      <c r="O8" s="138" t="s">
        <v>282</v>
      </c>
      <c r="P8" s="139"/>
      <c r="Q8" s="139"/>
      <c r="R8" s="140"/>
      <c r="S8" s="135" t="s">
        <v>283</v>
      </c>
      <c r="T8" s="137"/>
      <c r="U8" s="150" t="s">
        <v>310</v>
      </c>
      <c r="V8" s="151"/>
      <c r="W8" s="151"/>
      <c r="X8" s="151"/>
      <c r="Y8" s="151"/>
      <c r="Z8" s="151"/>
      <c r="AA8" s="151"/>
      <c r="AB8" s="151"/>
      <c r="AC8" s="152"/>
      <c r="AF8" t="s">
        <v>236</v>
      </c>
      <c r="AG8"/>
      <c r="AH8" t="s">
        <v>320</v>
      </c>
    </row>
    <row r="9" spans="1:34" s="4" customFormat="1" ht="15" customHeight="1" thickTop="1">
      <c r="A9" s="182" t="s">
        <v>337</v>
      </c>
      <c r="B9" s="148" t="s">
        <v>336</v>
      </c>
      <c r="C9" s="130" t="s">
        <v>335</v>
      </c>
      <c r="D9" s="147" t="s">
        <v>415</v>
      </c>
      <c r="E9" s="147" t="s">
        <v>338</v>
      </c>
      <c r="F9" s="125" t="s">
        <v>285</v>
      </c>
      <c r="G9" s="125" t="s">
        <v>339</v>
      </c>
      <c r="H9" s="125" t="s">
        <v>340</v>
      </c>
      <c r="I9" s="125" t="s">
        <v>286</v>
      </c>
      <c r="J9" s="125" t="s">
        <v>341</v>
      </c>
      <c r="K9" s="125" t="s">
        <v>330</v>
      </c>
      <c r="L9" s="125" t="s">
        <v>329</v>
      </c>
      <c r="M9" s="132" t="s">
        <v>331</v>
      </c>
      <c r="N9" s="133"/>
      <c r="O9" s="134"/>
      <c r="P9" s="125" t="s">
        <v>328</v>
      </c>
      <c r="Q9" s="128" t="s">
        <v>287</v>
      </c>
      <c r="R9" s="130" t="s">
        <v>288</v>
      </c>
      <c r="S9" s="125" t="s">
        <v>342</v>
      </c>
      <c r="T9" s="125" t="s">
        <v>289</v>
      </c>
      <c r="U9" s="145" t="s">
        <v>290</v>
      </c>
      <c r="V9" s="125" t="s">
        <v>291</v>
      </c>
      <c r="W9" s="125" t="s">
        <v>292</v>
      </c>
      <c r="X9" s="130" t="s">
        <v>293</v>
      </c>
      <c r="Y9" s="125" t="s">
        <v>294</v>
      </c>
      <c r="Z9" s="125" t="s">
        <v>332</v>
      </c>
      <c r="AA9" s="125" t="s">
        <v>333</v>
      </c>
      <c r="AB9" s="125" t="s">
        <v>334</v>
      </c>
      <c r="AC9" s="143" t="s">
        <v>295</v>
      </c>
      <c r="AD9" s="100"/>
      <c r="AE9" s="100"/>
      <c r="AF9" t="s">
        <v>269</v>
      </c>
      <c r="AG9"/>
      <c r="AH9" s="3" t="s">
        <v>321</v>
      </c>
    </row>
    <row r="10" spans="1:34" s="4" customFormat="1" ht="22.5">
      <c r="A10" s="183"/>
      <c r="B10" s="149"/>
      <c r="C10" s="131"/>
      <c r="D10" s="126"/>
      <c r="E10" s="127"/>
      <c r="F10" s="127"/>
      <c r="G10" s="126"/>
      <c r="H10" s="127"/>
      <c r="I10" s="126"/>
      <c r="J10" s="126"/>
      <c r="K10" s="126"/>
      <c r="L10" s="126"/>
      <c r="M10" s="50" t="s">
        <v>296</v>
      </c>
      <c r="N10" s="49" t="s">
        <v>297</v>
      </c>
      <c r="O10" s="49" t="s">
        <v>298</v>
      </c>
      <c r="P10" s="126"/>
      <c r="Q10" s="129"/>
      <c r="R10" s="131"/>
      <c r="S10" s="126"/>
      <c r="T10" s="127"/>
      <c r="U10" s="146"/>
      <c r="V10" s="127"/>
      <c r="W10" s="126"/>
      <c r="X10" s="131"/>
      <c r="Y10" s="126"/>
      <c r="Z10" s="127"/>
      <c r="AA10" s="127"/>
      <c r="AB10" s="127"/>
      <c r="AC10" s="144"/>
      <c r="AD10" s="100"/>
      <c r="AE10" s="100"/>
      <c r="AF10"/>
      <c r="AG10"/>
      <c r="AH10"/>
    </row>
    <row r="11" spans="1:34" s="41" customFormat="1" ht="15.75" customHeight="1">
      <c r="A11" s="36">
        <v>1</v>
      </c>
      <c r="B11" s="8">
        <v>2</v>
      </c>
      <c r="C11" s="37">
        <v>3</v>
      </c>
      <c r="D11" s="37"/>
      <c r="E11" s="37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  <c r="M11" s="38">
        <v>12</v>
      </c>
      <c r="N11" s="38">
        <v>13</v>
      </c>
      <c r="O11" s="38">
        <v>14</v>
      </c>
      <c r="P11" s="38">
        <v>15</v>
      </c>
      <c r="Q11" s="38">
        <v>16</v>
      </c>
      <c r="R11" s="38">
        <v>17</v>
      </c>
      <c r="S11" s="38">
        <v>18</v>
      </c>
      <c r="T11" s="38">
        <v>19</v>
      </c>
      <c r="U11" s="39">
        <v>20</v>
      </c>
      <c r="V11" s="38">
        <v>21</v>
      </c>
      <c r="W11" s="38">
        <v>22</v>
      </c>
      <c r="X11" s="38">
        <v>23</v>
      </c>
      <c r="Y11" s="38" t="s">
        <v>313</v>
      </c>
      <c r="Z11" s="38">
        <v>25</v>
      </c>
      <c r="AA11" s="38">
        <v>26</v>
      </c>
      <c r="AB11" s="38">
        <v>27</v>
      </c>
      <c r="AC11" s="40" t="s">
        <v>299</v>
      </c>
      <c r="AD11" s="101"/>
      <c r="AE11" s="101"/>
      <c r="AF11" s="2" t="s">
        <v>225</v>
      </c>
      <c r="AG11"/>
      <c r="AH11" s="3" t="s">
        <v>322</v>
      </c>
    </row>
    <row r="12" spans="1:34" ht="21.75" customHeight="1">
      <c r="A12" s="51" t="s">
        <v>414</v>
      </c>
      <c r="B12" s="92"/>
      <c r="C12" s="96"/>
      <c r="D12" s="96"/>
      <c r="E12" s="35" t="s">
        <v>409</v>
      </c>
      <c r="F12" s="25"/>
      <c r="G12" s="108">
        <v>43374</v>
      </c>
      <c r="H12" s="89">
        <v>43404</v>
      </c>
      <c r="I12" s="42"/>
      <c r="J12" s="52">
        <v>10000</v>
      </c>
      <c r="K12" s="43"/>
      <c r="L12" s="43"/>
      <c r="M12" s="43"/>
      <c r="N12" s="43"/>
      <c r="O12" s="43"/>
      <c r="P12" s="43"/>
      <c r="Q12" s="43">
        <f>IF(ISBLANK(J12),0,IF(TRIM(E12)="工资薪金所得",5000,IF(TRIM(E12)="偶然所得",0,IF(J12&gt;4000,J12*0.2,800))))</f>
        <v>5000</v>
      </c>
      <c r="R12" s="43">
        <v>0</v>
      </c>
      <c r="S12" s="47"/>
      <c r="T12" s="46">
        <f>IF(ISBLANK(J12),0,IF(S12="雇主负担",1,0))</f>
        <v>0</v>
      </c>
      <c r="U12" s="43">
        <f>IF(S12="雇主负担",AC12,0)</f>
        <v>0</v>
      </c>
      <c r="V12" s="43">
        <f>IF(J12-K12-L12-M12-N12-O12-P12-Q12-R12&lt;0,0,J12-K12-L12-M12-N12-O12-P12-Q12-R12)</f>
        <v>5000</v>
      </c>
      <c r="W12" s="43"/>
      <c r="X12" s="43">
        <f>IF(TRIM(E12)="工资薪金所得",IF(TRIM(S12)="自行负担",IF(V12&lt;=1500,0,IF(V12&lt;=4500,105,IF(V12&lt;=9000,555,IF(V12&lt;=35000,1005,IF(V12&lt;=55000,2755,IF(V12&lt;=80000,5505,13505)))))),IF(V12&lt;=1455,0,IF(V12&lt;=4155,105,IF(V12&lt;=7755,555,IF(V12&lt;=27255,1005,IF(V12&lt;=41255,2755,IF(V12&lt;=57505,5505,13505))))))),0)</f>
        <v>555</v>
      </c>
      <c r="Y12" s="43">
        <f>IF(ISBLANK(J12),0,IF(TRIM(E12)="工资薪金所得",ROUND(MAX((J12-5000)*{0.03,0.1,0.2,0.25,0.3,0.35,0.45}-{0,210,1410,2660,4410,7160,15160},0),2),IF(TRIM(E12)="偶然所得",0,MAX((J12-IF(J12&lt;4000,800,J12*0.2))*10%*{2,3,4}-1000*{0,2,7},0))))</f>
        <v>290</v>
      </c>
      <c r="Z12" s="44"/>
      <c r="AA12" s="43">
        <v>0</v>
      </c>
      <c r="AB12" s="43">
        <v>0</v>
      </c>
      <c r="AC12" s="45">
        <f>Y12-Z12-AA12-AB12</f>
        <v>290</v>
      </c>
      <c r="AD12" s="102" t="e">
        <f>IF(ISBLANK(B12),”空”,IF(LEN(B12)=15,"老号",IF(LEN(B12)&lt;&gt;18,"位数不对",IF(CHOOSE(MOD(SUM(MID(B12,1,1)*7+MID(B12,2,1)*9+MID(B12,3,1)*10+MID(B12,4,1)*5+MID(B12,5,1)*8+MID(B12,6,1)*4+MID(B12,7,1)*2+MID(B12,8,1)*1+MID(B12,9,1)*6+MID(B12,10,1)*3+MID(B12,11,1)*7+MID(B12,12,1)*9+MID(B12,13,1)*10+MID(B12,14,1)*5+MID(B12,15,1)*8+MID(B12,16,1)*4+MID(B12,17,1)*2),11)+1,1,0,"X",9,8,7,6,5,4,3,2)=IF(ISNUMBER(RIGHT(B12,1)*1),RIGHT(B12,1)*1,"X"),"正确","错误"))))</f>
        <v>#NAME?</v>
      </c>
      <c r="AE12" s="102"/>
      <c r="AF12" t="s">
        <v>226</v>
      </c>
      <c r="AG12"/>
      <c r="AH12" s="3" t="s">
        <v>323</v>
      </c>
    </row>
    <row r="13" spans="1:34" ht="15.75" customHeight="1">
      <c r="A13" s="51"/>
      <c r="B13" s="92"/>
      <c r="C13" s="96"/>
      <c r="D13" s="96"/>
      <c r="E13" s="35"/>
      <c r="F13" s="25"/>
      <c r="G13" s="108"/>
      <c r="H13" s="89"/>
      <c r="I13" s="42"/>
      <c r="J13" s="52"/>
      <c r="K13" s="43"/>
      <c r="L13" s="43"/>
      <c r="M13" s="43"/>
      <c r="N13" s="43"/>
      <c r="O13" s="43"/>
      <c r="P13" s="43"/>
      <c r="Q13" s="43"/>
      <c r="R13" s="43"/>
      <c r="S13" s="47"/>
      <c r="T13" s="46"/>
      <c r="U13" s="43"/>
      <c r="V13" s="43"/>
      <c r="W13" s="43"/>
      <c r="X13" s="43">
        <f aca="true" t="shared" si="0" ref="X13:X42">IF(TRIM(E13)="工资薪金所得",IF(TRIM(S13)="自行负担",IF(V13&lt;=1500,0,IF(V13&lt;=4500,105,IF(V13&lt;=9000,555,IF(V13&lt;=35000,1005,IF(V13&lt;=55000,2755,IF(V13&lt;=80000,5505,13505)))))),IF(V13&lt;=1455,0,IF(V13&lt;=4155,105,IF(V13&lt;=7755,555,IF(V13&lt;=27255,1005,IF(V13&lt;=41255,2755,IF(V13&lt;=57505,5505,13505))))))),0)</f>
        <v>0</v>
      </c>
      <c r="Y13" s="43">
        <f>IF(ISBLANK(J13),0,IF(TRIM(E13)="工资薪金所得",ROUND(MAX((J13-5000)*{0.03,0.1,0.2,0.25,0.3,0.35,0.45}-{0,210,1410,2660,4410,7160,15160},0),2),IF(TRIM(E13)="偶然所得",0,MAX((J13-IF(J13&lt;4000,800,J13*0.2))*10%*{2,3,4}-1000*{0,2,7},0))))</f>
        <v>0</v>
      </c>
      <c r="Z13" s="44"/>
      <c r="AA13" s="43">
        <v>0</v>
      </c>
      <c r="AB13" s="43">
        <v>0</v>
      </c>
      <c r="AC13" s="45">
        <f aca="true" t="shared" si="1" ref="AC13:AC42">Y13-Z13-AA13-AB13</f>
        <v>0</v>
      </c>
      <c r="AD13" s="102" t="e">
        <f aca="true" t="shared" si="2" ref="AD13:AD41">IF(ISBLANK(B13),”空”,IF(LEN(B13)=15,"老号",IF(LEN(B13)&lt;&gt;18,"位数不对",IF(CHOOSE(MOD(SUM(MID(B13,1,1)*7+MID(B13,2,1)*9+MID(B13,3,1)*10+MID(B13,4,1)*5+MID(B13,5,1)*8+MID(B13,6,1)*4+MID(B13,7,1)*2+MID(B13,8,1)*1+MID(B13,9,1)*6+MID(B13,10,1)*3+MID(B13,11,1)*7+MID(B13,12,1)*9+MID(B13,13,1)*10+MID(B13,14,1)*5+MID(B13,15,1)*8+MID(B13,16,1)*4+MID(B13,17,1)*2),11)+1,1,0,"X",9,8,7,6,5,4,3,2)=IF(ISNUMBER(RIGHT(B13,1)*1),RIGHT(B13,1)*1,"X"),"正确","错误"))))</f>
        <v>#NAME?</v>
      </c>
      <c r="AE13" s="102"/>
      <c r="AF13" t="s">
        <v>227</v>
      </c>
      <c r="AG13"/>
      <c r="AH13"/>
    </row>
    <row r="14" spans="1:34" ht="15.75" customHeight="1">
      <c r="A14" s="51"/>
      <c r="B14" s="92"/>
      <c r="C14" s="96"/>
      <c r="D14" s="96"/>
      <c r="E14" s="35"/>
      <c r="F14" s="25"/>
      <c r="G14" s="108"/>
      <c r="H14" s="89"/>
      <c r="I14" s="42"/>
      <c r="J14" s="52"/>
      <c r="K14" s="43"/>
      <c r="L14" s="43"/>
      <c r="M14" s="43"/>
      <c r="N14" s="43"/>
      <c r="O14" s="43"/>
      <c r="P14" s="43"/>
      <c r="Q14" s="43"/>
      <c r="R14" s="43"/>
      <c r="S14" s="47"/>
      <c r="T14" s="46"/>
      <c r="U14" s="43"/>
      <c r="V14" s="43"/>
      <c r="W14" s="43"/>
      <c r="X14" s="43">
        <f t="shared" si="0"/>
        <v>0</v>
      </c>
      <c r="Y14" s="43">
        <f>IF(ISBLANK(J14),0,IF(TRIM(E14)="工资薪金所得",ROUND(MAX((J14-5000)*{0.03,0.1,0.2,0.25,0.3,0.35,0.45}-{0,210,1410,2660,4410,7160,15160},0),2),IF(TRIM(E14)="偶然所得",0,MAX((J14-IF(J14&lt;4000,800,J14*0.2))*10%*{2,3,4}-1000*{0,2,7},0))))</f>
        <v>0</v>
      </c>
      <c r="Z14" s="44"/>
      <c r="AA14" s="43">
        <v>0</v>
      </c>
      <c r="AB14" s="43">
        <v>0</v>
      </c>
      <c r="AC14" s="45">
        <f t="shared" si="1"/>
        <v>0</v>
      </c>
      <c r="AD14" s="102" t="e">
        <f t="shared" si="2"/>
        <v>#NAME?</v>
      </c>
      <c r="AE14" s="102"/>
      <c r="AF14" t="s">
        <v>228</v>
      </c>
      <c r="AG14"/>
      <c r="AH14" t="e">
        <f>IF(LEN('国内人员个税申报表'!AG13)=0,”空”,IF(LEN('国内人员个税申报表'!AG13)=15,"老号",IF(LEN('国内人员个税申报表'!AG13)&lt;&gt;18,"位数不对",IF(CHOOSE(MOD(SUM(MID('国内人员个税申报表'!AG13,1,1)*7+MID('国内人员个税申报表'!AG13,2,1)*9+MID('国内人员个税申报表'!AG13,3,1)*10+MID('国内人员个税申报表'!AG13,4,1)*5+MID('国内人员个税申报表'!AG13,5,1)*8+MID('国内人员个税申报表'!AG13,6,1)*4+MID('国内人员个税申报表'!AG13,7,1)*2+MID('国内人员个税申报表'!AG13,8,1)*1+MID('国内人员个税申报表'!AG13,9,1)*6+MID('国内人员个税申报表'!AG13,10,1)*3+MID('国内人员个税申报表'!AG13,11,1)*7+MID('国内人员个税申报表'!AG13,12,1)*9+MID('国内人员个税申报表'!AG13,13,1)*10+MID('国内人员个税申报表'!AG13,14,1)*5+MID('国内人员个税申报表'!AG13,15,1)*8+MID('国内人员个税申报表'!AG13,16,1)*4+MID('国内人员个税申报表'!AG13,17,1)*2),11)+1,1,0,"X",9,8,7,6,5,4,3,2)=IF(ISNUMBER(RIGHT('国内人员个税申报表'!AG13,1)*1),RIGHT('国内人员个税申报表'!AG13,1)*1,"X"),"正确","错误"))))</f>
        <v>#NAME?</v>
      </c>
    </row>
    <row r="15" spans="1:34" ht="15.75" customHeight="1">
      <c r="A15" s="51"/>
      <c r="B15" s="92"/>
      <c r="C15" s="96"/>
      <c r="D15" s="96"/>
      <c r="E15" s="35"/>
      <c r="F15" s="25"/>
      <c r="G15" s="108"/>
      <c r="H15" s="89"/>
      <c r="I15" s="42"/>
      <c r="J15" s="52"/>
      <c r="K15" s="43"/>
      <c r="L15" s="43"/>
      <c r="M15" s="43"/>
      <c r="N15" s="43"/>
      <c r="O15" s="43"/>
      <c r="P15" s="43"/>
      <c r="Q15" s="43"/>
      <c r="R15" s="43"/>
      <c r="S15" s="47"/>
      <c r="T15" s="46"/>
      <c r="U15" s="43"/>
      <c r="V15" s="43"/>
      <c r="W15" s="43"/>
      <c r="X15" s="43">
        <f t="shared" si="0"/>
        <v>0</v>
      </c>
      <c r="Y15" s="43">
        <f>IF(ISBLANK(J15),0,IF(TRIM(E15)="工资薪金所得",ROUND(MAX((J15-5000)*{0.03,0.1,0.2,0.25,0.3,0.35,0.45}-{0,210,1410,2660,4410,7160,15160},0),2),IF(TRIM(E15)="偶然所得",0,MAX((J15-IF(J15&lt;4000,800,J15*0.2))*10%*{2,3,4}-1000*{0,2,7},0))))</f>
        <v>0</v>
      </c>
      <c r="Z15" s="44"/>
      <c r="AA15" s="43">
        <v>0</v>
      </c>
      <c r="AB15" s="43">
        <v>0</v>
      </c>
      <c r="AC15" s="45">
        <f t="shared" si="1"/>
        <v>0</v>
      </c>
      <c r="AD15" s="102" t="e">
        <f t="shared" si="2"/>
        <v>#NAME?</v>
      </c>
      <c r="AE15" s="102"/>
      <c r="AF15" t="s">
        <v>229</v>
      </c>
      <c r="AG15"/>
      <c r="AH15"/>
    </row>
    <row r="16" spans="1:34" ht="15.75" customHeight="1">
      <c r="A16" s="51"/>
      <c r="B16" s="92"/>
      <c r="C16" s="96"/>
      <c r="D16" s="96"/>
      <c r="E16" s="35"/>
      <c r="F16" s="25"/>
      <c r="G16" s="108"/>
      <c r="H16" s="89"/>
      <c r="I16" s="42"/>
      <c r="J16" s="52"/>
      <c r="K16" s="43"/>
      <c r="L16" s="43"/>
      <c r="M16" s="43"/>
      <c r="N16" s="43"/>
      <c r="O16" s="43"/>
      <c r="P16" s="43"/>
      <c r="Q16" s="43"/>
      <c r="R16" s="43"/>
      <c r="S16" s="47"/>
      <c r="T16" s="46"/>
      <c r="U16" s="43"/>
      <c r="V16" s="43"/>
      <c r="W16" s="43"/>
      <c r="X16" s="43">
        <f t="shared" si="0"/>
        <v>0</v>
      </c>
      <c r="Y16" s="43">
        <f>IF(ISBLANK(J16),0,IF(TRIM(E16)="工资薪金所得",ROUND(MAX((J16-5000)*{0.03,0.1,0.2,0.25,0.3,0.35,0.45}-{0,210,1410,2660,4410,7160,15160},0),2),IF(TRIM(E16)="偶然所得",0,MAX((J16-IF(J16&lt;4000,800,J16*0.2))*10%*{2,3,4}-1000*{0,2,7},0))))</f>
        <v>0</v>
      </c>
      <c r="Z16" s="44"/>
      <c r="AA16" s="43">
        <v>0</v>
      </c>
      <c r="AB16" s="43">
        <v>0</v>
      </c>
      <c r="AC16" s="45">
        <f t="shared" si="1"/>
        <v>0</v>
      </c>
      <c r="AD16" s="102" t="e">
        <f t="shared" si="2"/>
        <v>#NAME?</v>
      </c>
      <c r="AE16" s="102"/>
      <c r="AF16" t="s">
        <v>230</v>
      </c>
      <c r="AG16"/>
      <c r="AH16"/>
    </row>
    <row r="17" spans="1:34" ht="15.75" customHeight="1">
      <c r="A17" s="51"/>
      <c r="B17" s="92"/>
      <c r="C17" s="96"/>
      <c r="D17" s="96"/>
      <c r="E17" s="35"/>
      <c r="F17" s="25"/>
      <c r="G17" s="108"/>
      <c r="H17" s="89"/>
      <c r="I17" s="42"/>
      <c r="J17" s="52"/>
      <c r="K17" s="43"/>
      <c r="L17" s="43"/>
      <c r="M17" s="43"/>
      <c r="N17" s="43"/>
      <c r="O17" s="43"/>
      <c r="P17" s="43"/>
      <c r="Q17" s="43">
        <f aca="true" t="shared" si="3" ref="Q17:Q42">IF(ISBLANK(J17),0,IF(TRIM(E17)="工资薪金所得",5000,IF(TRIM(E17)="偶然所得",0,IF(J17&gt;4000,J17*0.2,800))))</f>
        <v>0</v>
      </c>
      <c r="R17" s="43">
        <v>0</v>
      </c>
      <c r="S17" s="47"/>
      <c r="T17" s="46">
        <f aca="true" t="shared" si="4" ref="T17:T42">IF(ISBLANK(J17),0,IF(S17="雇主负担",1,0))</f>
        <v>0</v>
      </c>
      <c r="U17" s="43">
        <f aca="true" t="shared" si="5" ref="U17:U42">IF(S17="雇主负担",AC17,0)</f>
        <v>0</v>
      </c>
      <c r="V17" s="43">
        <f aca="true" t="shared" si="6" ref="V17:V42">IF(J17-K17-L17-M17-N17-O17-P17-Q17-R17&lt;0,0,J17-K17-L17-M17-N17-O17-P17-Q17-R17)</f>
        <v>0</v>
      </c>
      <c r="W17" s="43"/>
      <c r="X17" s="43">
        <f t="shared" si="0"/>
        <v>0</v>
      </c>
      <c r="Y17" s="43">
        <f>IF(ISBLANK(J17),0,IF(TRIM(E17)="工资薪金所得",ROUND(MAX((J17-5000)*{0.03,0.1,0.2,0.25,0.3,0.35,0.45}-{0,210,1410,2660,4410,7160,15160},0),2),IF(TRIM(E17)="偶然所得",0,MAX((J17-IF(J17&lt;4000,800,J17*0.2))*10%*{2,3,4}-1000*{0,2,7},0))))</f>
        <v>0</v>
      </c>
      <c r="Z17" s="44"/>
      <c r="AA17" s="43">
        <v>0</v>
      </c>
      <c r="AB17" s="43">
        <v>0</v>
      </c>
      <c r="AC17" s="45">
        <f t="shared" si="1"/>
        <v>0</v>
      </c>
      <c r="AD17" s="102" t="e">
        <f t="shared" si="2"/>
        <v>#NAME?</v>
      </c>
      <c r="AE17" s="102"/>
      <c r="AF17" t="s">
        <v>231</v>
      </c>
      <c r="AG17"/>
      <c r="AH17"/>
    </row>
    <row r="18" spans="1:34" ht="15.75" customHeight="1">
      <c r="A18" s="51"/>
      <c r="B18" s="92"/>
      <c r="C18" s="96"/>
      <c r="D18" s="96"/>
      <c r="E18" s="35"/>
      <c r="F18" s="25"/>
      <c r="G18" s="108"/>
      <c r="H18" s="89"/>
      <c r="I18" s="42"/>
      <c r="J18" s="52"/>
      <c r="K18" s="43"/>
      <c r="L18" s="43"/>
      <c r="M18" s="43"/>
      <c r="N18" s="43"/>
      <c r="O18" s="43"/>
      <c r="P18" s="43"/>
      <c r="Q18" s="43">
        <f t="shared" si="3"/>
        <v>0</v>
      </c>
      <c r="R18" s="43">
        <v>0</v>
      </c>
      <c r="S18" s="47"/>
      <c r="T18" s="46">
        <f t="shared" si="4"/>
        <v>0</v>
      </c>
      <c r="U18" s="43">
        <f t="shared" si="5"/>
        <v>0</v>
      </c>
      <c r="V18" s="43">
        <f t="shared" si="6"/>
        <v>0</v>
      </c>
      <c r="W18" s="43"/>
      <c r="X18" s="43">
        <f t="shared" si="0"/>
        <v>0</v>
      </c>
      <c r="Y18" s="43">
        <f>IF(ISBLANK(J18),0,IF(TRIM(E18)="工资薪金所得",ROUND(MAX((J18-5000)*{0.03,0.1,0.2,0.25,0.3,0.35,0.45}-{0,210,1410,2660,4410,7160,15160},0),2),IF(TRIM(E18)="偶然所得",0,MAX((J18-IF(J18&lt;4000,800,J18*0.2))*10%*{2,3,4}-1000*{0,2,7},0))))</f>
        <v>0</v>
      </c>
      <c r="Z18" s="44"/>
      <c r="AA18" s="43">
        <v>0</v>
      </c>
      <c r="AB18" s="43">
        <v>0</v>
      </c>
      <c r="AC18" s="45">
        <f t="shared" si="1"/>
        <v>0</v>
      </c>
      <c r="AD18" s="102" t="e">
        <f t="shared" si="2"/>
        <v>#NAME?</v>
      </c>
      <c r="AE18" s="102"/>
      <c r="AF18" t="s">
        <v>232</v>
      </c>
      <c r="AG18"/>
      <c r="AH18"/>
    </row>
    <row r="19" spans="1:34" ht="15.75" customHeight="1">
      <c r="A19" s="51"/>
      <c r="B19" s="92"/>
      <c r="C19" s="96"/>
      <c r="D19" s="96"/>
      <c r="E19" s="35"/>
      <c r="F19" s="25"/>
      <c r="G19" s="108"/>
      <c r="H19" s="89"/>
      <c r="I19" s="42"/>
      <c r="J19" s="52"/>
      <c r="K19" s="43"/>
      <c r="L19" s="43"/>
      <c r="M19" s="43"/>
      <c r="N19" s="43"/>
      <c r="O19" s="43"/>
      <c r="P19" s="43"/>
      <c r="Q19" s="43">
        <f t="shared" si="3"/>
        <v>0</v>
      </c>
      <c r="R19" s="43">
        <v>0</v>
      </c>
      <c r="S19" s="47"/>
      <c r="T19" s="46">
        <f t="shared" si="4"/>
        <v>0</v>
      </c>
      <c r="U19" s="43">
        <f t="shared" si="5"/>
        <v>0</v>
      </c>
      <c r="V19" s="43">
        <f t="shared" si="6"/>
        <v>0</v>
      </c>
      <c r="W19" s="43"/>
      <c r="X19" s="43">
        <f t="shared" si="0"/>
        <v>0</v>
      </c>
      <c r="Y19" s="43">
        <f>IF(ISBLANK(J19),0,IF(TRIM(E19)="工资薪金所得",ROUND(MAX((J19-5000)*{0.03,0.1,0.2,0.25,0.3,0.35,0.45}-{0,210,1410,2660,4410,7160,15160},0),2),IF(TRIM(E19)="偶然所得",0,MAX((J19-IF(J19&lt;4000,800,J19*0.2))*10%*{2,3,4}-1000*{0,2,7},0))))</f>
        <v>0</v>
      </c>
      <c r="Z19" s="44"/>
      <c r="AA19" s="43">
        <v>0</v>
      </c>
      <c r="AB19" s="43">
        <v>0</v>
      </c>
      <c r="AC19" s="45">
        <f t="shared" si="1"/>
        <v>0</v>
      </c>
      <c r="AD19" s="102" t="e">
        <f t="shared" si="2"/>
        <v>#NAME?</v>
      </c>
      <c r="AE19" s="102"/>
      <c r="AF19" t="s">
        <v>233</v>
      </c>
      <c r="AG19"/>
      <c r="AH19"/>
    </row>
    <row r="20" spans="1:34" ht="15.75" customHeight="1">
      <c r="A20" s="51"/>
      <c r="B20" s="92"/>
      <c r="C20" s="96"/>
      <c r="D20" s="96"/>
      <c r="E20" s="35"/>
      <c r="F20" s="25"/>
      <c r="G20" s="108"/>
      <c r="H20" s="89"/>
      <c r="I20" s="42"/>
      <c r="J20" s="52"/>
      <c r="K20" s="43"/>
      <c r="L20" s="43"/>
      <c r="M20" s="43"/>
      <c r="N20" s="43"/>
      <c r="O20" s="43"/>
      <c r="P20" s="43"/>
      <c r="Q20" s="43">
        <f t="shared" si="3"/>
        <v>0</v>
      </c>
      <c r="R20" s="43">
        <v>0</v>
      </c>
      <c r="S20" s="47"/>
      <c r="T20" s="46">
        <f t="shared" si="4"/>
        <v>0</v>
      </c>
      <c r="U20" s="43">
        <f t="shared" si="5"/>
        <v>0</v>
      </c>
      <c r="V20" s="43">
        <f t="shared" si="6"/>
        <v>0</v>
      </c>
      <c r="W20" s="43"/>
      <c r="X20" s="43">
        <f t="shared" si="0"/>
        <v>0</v>
      </c>
      <c r="Y20" s="43">
        <f>IF(ISBLANK(J20),0,IF(TRIM(E20)="工资薪金所得",ROUND(MAX((J20-5000)*{0.03,0.1,0.2,0.25,0.3,0.35,0.45}-{0,210,1410,2660,4410,7160,15160},0),2),IF(TRIM(E20)="偶然所得",0,MAX((J20-IF(J20&lt;4000,800,J20*0.2))*10%*{2,3,4}-1000*{0,2,7},0))))</f>
        <v>0</v>
      </c>
      <c r="Z20" s="44"/>
      <c r="AA20" s="43">
        <v>0</v>
      </c>
      <c r="AB20" s="43">
        <v>0</v>
      </c>
      <c r="AC20" s="45">
        <f t="shared" si="1"/>
        <v>0</v>
      </c>
      <c r="AD20" s="102" t="e">
        <f t="shared" si="2"/>
        <v>#NAME?</v>
      </c>
      <c r="AE20" s="102"/>
      <c r="AF20"/>
      <c r="AG20"/>
      <c r="AH20"/>
    </row>
    <row r="21" spans="1:34" ht="15.75" customHeight="1">
      <c r="A21" s="51"/>
      <c r="B21" s="92"/>
      <c r="C21" s="96"/>
      <c r="D21" s="96"/>
      <c r="E21" s="35"/>
      <c r="F21" s="25"/>
      <c r="G21" s="108"/>
      <c r="H21" s="89"/>
      <c r="I21" s="42"/>
      <c r="J21" s="52"/>
      <c r="K21" s="43"/>
      <c r="L21" s="43"/>
      <c r="M21" s="43"/>
      <c r="N21" s="43"/>
      <c r="O21" s="43"/>
      <c r="P21" s="43"/>
      <c r="Q21" s="43">
        <f t="shared" si="3"/>
        <v>0</v>
      </c>
      <c r="R21" s="43">
        <v>0</v>
      </c>
      <c r="S21" s="47"/>
      <c r="T21" s="46">
        <f t="shared" si="4"/>
        <v>0</v>
      </c>
      <c r="U21" s="43">
        <f t="shared" si="5"/>
        <v>0</v>
      </c>
      <c r="V21" s="43">
        <f t="shared" si="6"/>
        <v>0</v>
      </c>
      <c r="W21" s="43"/>
      <c r="X21" s="43">
        <f t="shared" si="0"/>
        <v>0</v>
      </c>
      <c r="Y21" s="43">
        <f>IF(ISBLANK(J21),0,IF(TRIM(E21)="工资薪金所得",ROUND(MAX((J21-5000)*{0.03,0.1,0.2,0.25,0.3,0.35,0.45}-{0,210,1410,2660,4410,7160,15160},0),2),IF(TRIM(E21)="偶然所得",0,MAX((J21-IF(J21&lt;4000,800,J21*0.2))*10%*{2,3,4}-1000*{0,2,7},0))))</f>
        <v>0</v>
      </c>
      <c r="Z21" s="44"/>
      <c r="AA21" s="43">
        <v>0</v>
      </c>
      <c r="AB21" s="43">
        <v>0</v>
      </c>
      <c r="AC21" s="45">
        <f t="shared" si="1"/>
        <v>0</v>
      </c>
      <c r="AD21" s="102" t="e">
        <f t="shared" si="2"/>
        <v>#NAME?</v>
      </c>
      <c r="AE21" s="102"/>
      <c r="AF21" s="2" t="s">
        <v>238</v>
      </c>
      <c r="AG21"/>
      <c r="AH21"/>
    </row>
    <row r="22" spans="1:34" ht="15.75" customHeight="1">
      <c r="A22" s="51"/>
      <c r="B22" s="92"/>
      <c r="C22" s="96"/>
      <c r="D22" s="96"/>
      <c r="E22" s="35"/>
      <c r="F22" s="25"/>
      <c r="G22" s="108"/>
      <c r="H22" s="89"/>
      <c r="I22" s="42"/>
      <c r="J22" s="52"/>
      <c r="K22" s="43"/>
      <c r="L22" s="43"/>
      <c r="M22" s="43"/>
      <c r="N22" s="43"/>
      <c r="O22" s="43"/>
      <c r="P22" s="43"/>
      <c r="Q22" s="43">
        <f t="shared" si="3"/>
        <v>0</v>
      </c>
      <c r="R22" s="43">
        <v>0</v>
      </c>
      <c r="S22" s="47"/>
      <c r="T22" s="46">
        <f t="shared" si="4"/>
        <v>0</v>
      </c>
      <c r="U22" s="43">
        <f t="shared" si="5"/>
        <v>0</v>
      </c>
      <c r="V22" s="43">
        <f t="shared" si="6"/>
        <v>0</v>
      </c>
      <c r="W22" s="43"/>
      <c r="X22" s="43">
        <f t="shared" si="0"/>
        <v>0</v>
      </c>
      <c r="Y22" s="43">
        <f>IF(ISBLANK(J22),0,IF(TRIM(E22)="工资薪金所得",ROUND(MAX((J22-5000)*{0.03,0.1,0.2,0.25,0.3,0.35,0.45}-{0,210,1410,2660,4410,7160,15160},0),2),IF(TRIM(E22)="偶然所得",0,MAX((J22-IF(J22&lt;4000,800,J22*0.2))*10%*{2,3,4}-1000*{0,2,7},0))))</f>
        <v>0</v>
      </c>
      <c r="Z22" s="44"/>
      <c r="AA22" s="43">
        <v>0</v>
      </c>
      <c r="AB22" s="43">
        <v>0</v>
      </c>
      <c r="AC22" s="45">
        <f t="shared" si="1"/>
        <v>0</v>
      </c>
      <c r="AD22" s="102" t="e">
        <f t="shared" si="2"/>
        <v>#NAME?</v>
      </c>
      <c r="AE22" s="102"/>
      <c r="AF22" t="s">
        <v>239</v>
      </c>
      <c r="AG22"/>
      <c r="AH22"/>
    </row>
    <row r="23" spans="1:34" ht="15.75" customHeight="1">
      <c r="A23" s="51"/>
      <c r="B23" s="92"/>
      <c r="C23" s="96"/>
      <c r="D23" s="96"/>
      <c r="E23" s="35"/>
      <c r="F23" s="25"/>
      <c r="G23" s="108"/>
      <c r="H23" s="89"/>
      <c r="I23" s="42"/>
      <c r="J23" s="52"/>
      <c r="K23" s="43"/>
      <c r="L23" s="43"/>
      <c r="M23" s="43"/>
      <c r="N23" s="43"/>
      <c r="O23" s="43"/>
      <c r="P23" s="43"/>
      <c r="Q23" s="43">
        <f t="shared" si="3"/>
        <v>0</v>
      </c>
      <c r="R23" s="43">
        <v>0</v>
      </c>
      <c r="S23" s="47"/>
      <c r="T23" s="46">
        <f t="shared" si="4"/>
        <v>0</v>
      </c>
      <c r="U23" s="43">
        <f t="shared" si="5"/>
        <v>0</v>
      </c>
      <c r="V23" s="43">
        <f t="shared" si="6"/>
        <v>0</v>
      </c>
      <c r="W23" s="43"/>
      <c r="X23" s="43">
        <f t="shared" si="0"/>
        <v>0</v>
      </c>
      <c r="Y23" s="43">
        <f>IF(ISBLANK(J23),0,IF(TRIM(E23)="工资薪金所得",ROUND(MAX((J23-5000)*{0.03,0.1,0.2,0.25,0.3,0.35,0.45}-{0,210,1410,2660,4410,7160,15160},0),2),IF(TRIM(E23)="偶然所得",0,MAX((J23-IF(J23&lt;4000,800,J23*0.2))*10%*{2,3,4}-1000*{0,2,7},0))))</f>
        <v>0</v>
      </c>
      <c r="Z23" s="44"/>
      <c r="AA23" s="43">
        <v>0</v>
      </c>
      <c r="AB23" s="43">
        <v>0</v>
      </c>
      <c r="AC23" s="45">
        <f t="shared" si="1"/>
        <v>0</v>
      </c>
      <c r="AD23" s="102" t="e">
        <f t="shared" si="2"/>
        <v>#NAME?</v>
      </c>
      <c r="AE23" s="102"/>
      <c r="AF23" t="s">
        <v>2</v>
      </c>
      <c r="AG23"/>
      <c r="AH23"/>
    </row>
    <row r="24" spans="1:34" ht="15.75" customHeight="1">
      <c r="A24" s="51"/>
      <c r="B24" s="92"/>
      <c r="C24" s="96"/>
      <c r="D24" s="96"/>
      <c r="E24" s="35"/>
      <c r="F24" s="25"/>
      <c r="G24" s="108"/>
      <c r="H24" s="89"/>
      <c r="I24" s="42"/>
      <c r="J24" s="52"/>
      <c r="K24" s="43"/>
      <c r="L24" s="43"/>
      <c r="M24" s="43"/>
      <c r="N24" s="43"/>
      <c r="O24" s="43"/>
      <c r="P24" s="43"/>
      <c r="Q24" s="43">
        <f t="shared" si="3"/>
        <v>0</v>
      </c>
      <c r="R24" s="43">
        <v>0</v>
      </c>
      <c r="S24" s="47"/>
      <c r="T24" s="46">
        <f t="shared" si="4"/>
        <v>0</v>
      </c>
      <c r="U24" s="43">
        <f t="shared" si="5"/>
        <v>0</v>
      </c>
      <c r="V24" s="43">
        <f t="shared" si="6"/>
        <v>0</v>
      </c>
      <c r="W24" s="43"/>
      <c r="X24" s="43">
        <f t="shared" si="0"/>
        <v>0</v>
      </c>
      <c r="Y24" s="43">
        <f>IF(ISBLANK(J24),0,IF(TRIM(E24)="工资薪金所得",ROUND(MAX((J24-5000)*{0.03,0.1,0.2,0.25,0.3,0.35,0.45}-{0,210,1410,2660,4410,7160,15160},0),2),IF(TRIM(E24)="偶然所得",0,MAX((J24-IF(J24&lt;4000,800,J24*0.2))*10%*{2,3,4}-1000*{0,2,7},0))))</f>
        <v>0</v>
      </c>
      <c r="Z24" s="44"/>
      <c r="AA24" s="43">
        <v>0</v>
      </c>
      <c r="AB24" s="43">
        <v>0</v>
      </c>
      <c r="AC24" s="45">
        <f t="shared" si="1"/>
        <v>0</v>
      </c>
      <c r="AD24" s="102" t="e">
        <f t="shared" si="2"/>
        <v>#NAME?</v>
      </c>
      <c r="AE24" s="102"/>
      <c r="AF24"/>
      <c r="AG24"/>
      <c r="AH24"/>
    </row>
    <row r="25" spans="1:34" ht="15.75" customHeight="1">
      <c r="A25" s="51"/>
      <c r="B25" s="92"/>
      <c r="C25" s="96"/>
      <c r="D25" s="96"/>
      <c r="E25" s="35"/>
      <c r="F25" s="25"/>
      <c r="G25" s="108"/>
      <c r="H25" s="89"/>
      <c r="I25" s="42"/>
      <c r="J25" s="52"/>
      <c r="K25" s="43"/>
      <c r="L25" s="43"/>
      <c r="M25" s="43"/>
      <c r="N25" s="43"/>
      <c r="O25" s="43"/>
      <c r="P25" s="43"/>
      <c r="Q25" s="43">
        <f t="shared" si="3"/>
        <v>0</v>
      </c>
      <c r="R25" s="43">
        <v>0</v>
      </c>
      <c r="S25" s="47"/>
      <c r="T25" s="46">
        <f t="shared" si="4"/>
        <v>0</v>
      </c>
      <c r="U25" s="43">
        <f t="shared" si="5"/>
        <v>0</v>
      </c>
      <c r="V25" s="43">
        <f t="shared" si="6"/>
        <v>0</v>
      </c>
      <c r="W25" s="43"/>
      <c r="X25" s="43">
        <f t="shared" si="0"/>
        <v>0</v>
      </c>
      <c r="Y25" s="43">
        <f>IF(ISBLANK(J25),0,IF(TRIM(E25)="工资薪金所得",ROUND(MAX((J25-5000)*{0.03,0.1,0.2,0.25,0.3,0.35,0.45}-{0,210,1410,2660,4410,7160,15160},0),2),IF(TRIM(E25)="偶然所得",0,MAX((J25-IF(J25&lt;4000,800,J25*0.2))*10%*{2,3,4}-1000*{0,2,7},0))))</f>
        <v>0</v>
      </c>
      <c r="Z25" s="44"/>
      <c r="AA25" s="43">
        <v>0</v>
      </c>
      <c r="AB25" s="43">
        <v>0</v>
      </c>
      <c r="AC25" s="45">
        <f t="shared" si="1"/>
        <v>0</v>
      </c>
      <c r="AD25" s="102" t="e">
        <f t="shared" si="2"/>
        <v>#NAME?</v>
      </c>
      <c r="AE25" s="102"/>
      <c r="AF25" s="2" t="s">
        <v>244</v>
      </c>
      <c r="AG25"/>
      <c r="AH25"/>
    </row>
    <row r="26" spans="1:34" ht="15.75" customHeight="1">
      <c r="A26" s="51"/>
      <c r="B26" s="92"/>
      <c r="C26" s="96"/>
      <c r="D26" s="96"/>
      <c r="E26" s="35"/>
      <c r="F26" s="25"/>
      <c r="G26" s="108"/>
      <c r="H26" s="89"/>
      <c r="I26" s="42"/>
      <c r="J26" s="52"/>
      <c r="K26" s="43"/>
      <c r="L26" s="43"/>
      <c r="M26" s="43"/>
      <c r="N26" s="43"/>
      <c r="O26" s="43"/>
      <c r="P26" s="43"/>
      <c r="Q26" s="43">
        <f t="shared" si="3"/>
        <v>0</v>
      </c>
      <c r="R26" s="43">
        <v>0</v>
      </c>
      <c r="S26" s="47"/>
      <c r="T26" s="46">
        <f t="shared" si="4"/>
        <v>0</v>
      </c>
      <c r="U26" s="43">
        <f t="shared" si="5"/>
        <v>0</v>
      </c>
      <c r="V26" s="43">
        <f t="shared" si="6"/>
        <v>0</v>
      </c>
      <c r="W26" s="43"/>
      <c r="X26" s="43">
        <f t="shared" si="0"/>
        <v>0</v>
      </c>
      <c r="Y26" s="43">
        <f>IF(ISBLANK(J26),0,IF(TRIM(E26)="工资薪金所得",ROUND(MAX((J26-5000)*{0.03,0.1,0.2,0.25,0.3,0.35,0.45}-{0,210,1410,2660,4410,7160,15160},0),2),IF(TRIM(E26)="偶然所得",0,MAX((J26-IF(J26&lt;4000,800,J26*0.2))*10%*{2,3,4}-1000*{0,2,7},0))))</f>
        <v>0</v>
      </c>
      <c r="Z26" s="44"/>
      <c r="AA26" s="43">
        <v>0</v>
      </c>
      <c r="AB26" s="43">
        <v>0</v>
      </c>
      <c r="AC26" s="45">
        <f t="shared" si="1"/>
        <v>0</v>
      </c>
      <c r="AD26" s="102" t="e">
        <f t="shared" si="2"/>
        <v>#NAME?</v>
      </c>
      <c r="AE26" s="102"/>
      <c r="AF26" t="s">
        <v>240</v>
      </c>
      <c r="AG26"/>
      <c r="AH26"/>
    </row>
    <row r="27" spans="1:34" ht="15.75" customHeight="1">
      <c r="A27" s="51"/>
      <c r="B27" s="92"/>
      <c r="C27" s="96"/>
      <c r="D27" s="96"/>
      <c r="E27" s="35"/>
      <c r="F27" s="25"/>
      <c r="G27" s="108"/>
      <c r="H27" s="89"/>
      <c r="I27" s="42"/>
      <c r="J27" s="52"/>
      <c r="K27" s="43"/>
      <c r="L27" s="43"/>
      <c r="M27" s="43"/>
      <c r="N27" s="43"/>
      <c r="O27" s="43"/>
      <c r="P27" s="43"/>
      <c r="Q27" s="43">
        <f t="shared" si="3"/>
        <v>0</v>
      </c>
      <c r="R27" s="43">
        <v>0</v>
      </c>
      <c r="S27" s="47"/>
      <c r="T27" s="46">
        <f t="shared" si="4"/>
        <v>0</v>
      </c>
      <c r="U27" s="43">
        <f t="shared" si="5"/>
        <v>0</v>
      </c>
      <c r="V27" s="43">
        <f t="shared" si="6"/>
        <v>0</v>
      </c>
      <c r="W27" s="43"/>
      <c r="X27" s="43">
        <f t="shared" si="0"/>
        <v>0</v>
      </c>
      <c r="Y27" s="43">
        <f>IF(ISBLANK(J27),0,IF(TRIM(E27)="工资薪金所得",ROUND(MAX((J27-5000)*{0.03,0.1,0.2,0.25,0.3,0.35,0.45}-{0,210,1410,2660,4410,7160,15160},0),2),IF(TRIM(E27)="偶然所得",0,MAX((J27-IF(J27&lt;4000,800,J27*0.2))*10%*{2,3,4}-1000*{0,2,7},0))))</f>
        <v>0</v>
      </c>
      <c r="Z27" s="44"/>
      <c r="AA27" s="43">
        <v>0</v>
      </c>
      <c r="AB27" s="43">
        <v>0</v>
      </c>
      <c r="AC27" s="45">
        <f t="shared" si="1"/>
        <v>0</v>
      </c>
      <c r="AD27" s="102" t="e">
        <f t="shared" si="2"/>
        <v>#NAME?</v>
      </c>
      <c r="AE27" s="102"/>
      <c r="AF27" t="s">
        <v>241</v>
      </c>
      <c r="AG27"/>
      <c r="AH27"/>
    </row>
    <row r="28" spans="1:34" ht="15.75" customHeight="1">
      <c r="A28" s="51"/>
      <c r="B28" s="92"/>
      <c r="C28" s="96"/>
      <c r="D28" s="96"/>
      <c r="E28" s="35"/>
      <c r="F28" s="25"/>
      <c r="G28" s="108"/>
      <c r="H28" s="89"/>
      <c r="I28" s="42"/>
      <c r="J28" s="52"/>
      <c r="K28" s="43"/>
      <c r="L28" s="43"/>
      <c r="M28" s="43"/>
      <c r="N28" s="43"/>
      <c r="O28" s="43"/>
      <c r="P28" s="43"/>
      <c r="Q28" s="43">
        <f t="shared" si="3"/>
        <v>0</v>
      </c>
      <c r="R28" s="43">
        <v>0</v>
      </c>
      <c r="S28" s="47"/>
      <c r="T28" s="46">
        <f t="shared" si="4"/>
        <v>0</v>
      </c>
      <c r="U28" s="43">
        <f t="shared" si="5"/>
        <v>0</v>
      </c>
      <c r="V28" s="43">
        <f t="shared" si="6"/>
        <v>0</v>
      </c>
      <c r="W28" s="43"/>
      <c r="X28" s="43">
        <f t="shared" si="0"/>
        <v>0</v>
      </c>
      <c r="Y28" s="43">
        <f>IF(ISBLANK(J28),0,IF(TRIM(E28)="工资薪金所得",ROUND(MAX((J28-5000)*{0.03,0.1,0.2,0.25,0.3,0.35,0.45}-{0,210,1410,2660,4410,7160,15160},0),2),IF(TRIM(E28)="偶然所得",0,MAX((J28-IF(J28&lt;4000,800,J28*0.2))*10%*{2,3,4}-1000*{0,2,7},0))))</f>
        <v>0</v>
      </c>
      <c r="Z28" s="44"/>
      <c r="AA28" s="43">
        <v>0</v>
      </c>
      <c r="AB28" s="43">
        <v>0</v>
      </c>
      <c r="AC28" s="45">
        <f t="shared" si="1"/>
        <v>0</v>
      </c>
      <c r="AD28" s="102" t="e">
        <f t="shared" si="2"/>
        <v>#NAME?</v>
      </c>
      <c r="AE28" s="102"/>
      <c r="AF28" t="s">
        <v>242</v>
      </c>
      <c r="AG28"/>
      <c r="AH28"/>
    </row>
    <row r="29" spans="1:34" ht="15.75" customHeight="1">
      <c r="A29" s="51"/>
      <c r="B29" s="92"/>
      <c r="C29" s="96"/>
      <c r="D29" s="96"/>
      <c r="E29" s="35"/>
      <c r="F29" s="25"/>
      <c r="G29" s="108"/>
      <c r="H29" s="89"/>
      <c r="I29" s="42"/>
      <c r="J29" s="52"/>
      <c r="K29" s="43"/>
      <c r="L29" s="43"/>
      <c r="M29" s="43"/>
      <c r="N29" s="43"/>
      <c r="O29" s="43"/>
      <c r="P29" s="43"/>
      <c r="Q29" s="43">
        <f t="shared" si="3"/>
        <v>0</v>
      </c>
      <c r="R29" s="43">
        <v>0</v>
      </c>
      <c r="S29" s="47"/>
      <c r="T29" s="46">
        <f t="shared" si="4"/>
        <v>0</v>
      </c>
      <c r="U29" s="43">
        <f t="shared" si="5"/>
        <v>0</v>
      </c>
      <c r="V29" s="43">
        <f t="shared" si="6"/>
        <v>0</v>
      </c>
      <c r="W29" s="43"/>
      <c r="X29" s="43">
        <f t="shared" si="0"/>
        <v>0</v>
      </c>
      <c r="Y29" s="43">
        <f>IF(ISBLANK(J29),0,IF(TRIM(E29)="工资薪金所得",ROUND(MAX((J29-5000)*{0.03,0.1,0.2,0.25,0.3,0.35,0.45}-{0,210,1410,2660,4410,7160,15160},0),2),IF(TRIM(E29)="偶然所得",0,MAX((J29-IF(J29&lt;4000,800,J29*0.2))*10%*{2,3,4}-1000*{0,2,7},0))))</f>
        <v>0</v>
      </c>
      <c r="Z29" s="44"/>
      <c r="AA29" s="43">
        <v>0</v>
      </c>
      <c r="AB29" s="43">
        <v>0</v>
      </c>
      <c r="AC29" s="45">
        <f t="shared" si="1"/>
        <v>0</v>
      </c>
      <c r="AD29" s="102" t="e">
        <f t="shared" si="2"/>
        <v>#NAME?</v>
      </c>
      <c r="AE29" s="102"/>
      <c r="AF29" t="s">
        <v>237</v>
      </c>
      <c r="AG29"/>
      <c r="AH29"/>
    </row>
    <row r="30" spans="1:34" ht="15.75" customHeight="1">
      <c r="A30" s="51"/>
      <c r="B30" s="92"/>
      <c r="C30" s="96"/>
      <c r="D30" s="96"/>
      <c r="E30" s="35"/>
      <c r="F30" s="25"/>
      <c r="G30" s="108"/>
      <c r="H30" s="89"/>
      <c r="I30" s="42"/>
      <c r="J30" s="52"/>
      <c r="K30" s="43"/>
      <c r="L30" s="43"/>
      <c r="M30" s="43"/>
      <c r="N30" s="43"/>
      <c r="O30" s="43"/>
      <c r="P30" s="43"/>
      <c r="Q30" s="43">
        <f t="shared" si="3"/>
        <v>0</v>
      </c>
      <c r="R30" s="43">
        <v>0</v>
      </c>
      <c r="S30" s="47"/>
      <c r="T30" s="46">
        <f t="shared" si="4"/>
        <v>0</v>
      </c>
      <c r="U30" s="43">
        <f t="shared" si="5"/>
        <v>0</v>
      </c>
      <c r="V30" s="43">
        <f t="shared" si="6"/>
        <v>0</v>
      </c>
      <c r="W30" s="43"/>
      <c r="X30" s="43">
        <f t="shared" si="0"/>
        <v>0</v>
      </c>
      <c r="Y30" s="43">
        <f>IF(ISBLANK(J30),0,IF(TRIM(E30)="工资薪金所得",ROUND(MAX((J30-5000)*{0.03,0.1,0.2,0.25,0.3,0.35,0.45}-{0,210,1410,2660,4410,7160,15160},0),2),IF(TRIM(E30)="偶然所得",0,MAX((J30-IF(J30&lt;4000,800,J30*0.2))*10%*{2,3,4}-1000*{0,2,7},0))))</f>
        <v>0</v>
      </c>
      <c r="Z30" s="44"/>
      <c r="AA30" s="43">
        <v>0</v>
      </c>
      <c r="AB30" s="43">
        <v>0</v>
      </c>
      <c r="AC30" s="45">
        <f t="shared" si="1"/>
        <v>0</v>
      </c>
      <c r="AD30" s="102" t="e">
        <f t="shared" si="2"/>
        <v>#NAME?</v>
      </c>
      <c r="AE30" s="102"/>
      <c r="AF30" t="s">
        <v>243</v>
      </c>
      <c r="AG30"/>
      <c r="AH30"/>
    </row>
    <row r="31" spans="1:34" ht="15.75" customHeight="1">
      <c r="A31" s="51"/>
      <c r="B31" s="92"/>
      <c r="C31" s="96"/>
      <c r="D31" s="96"/>
      <c r="E31" s="35"/>
      <c r="F31" s="25"/>
      <c r="G31" s="108"/>
      <c r="H31" s="89"/>
      <c r="I31" s="42"/>
      <c r="J31" s="52"/>
      <c r="K31" s="43"/>
      <c r="L31" s="43"/>
      <c r="M31" s="43"/>
      <c r="N31" s="43"/>
      <c r="O31" s="43"/>
      <c r="P31" s="43"/>
      <c r="Q31" s="43">
        <f t="shared" si="3"/>
        <v>0</v>
      </c>
      <c r="R31" s="43">
        <v>0</v>
      </c>
      <c r="S31" s="47"/>
      <c r="T31" s="46">
        <f t="shared" si="4"/>
        <v>0</v>
      </c>
      <c r="U31" s="43">
        <f t="shared" si="5"/>
        <v>0</v>
      </c>
      <c r="V31" s="43">
        <f t="shared" si="6"/>
        <v>0</v>
      </c>
      <c r="W31" s="43"/>
      <c r="X31" s="43">
        <f t="shared" si="0"/>
        <v>0</v>
      </c>
      <c r="Y31" s="43">
        <f>IF(ISBLANK(J31),0,IF(TRIM(E31)="工资薪金所得",ROUND(MAX((J31-5000)*{0.03,0.1,0.2,0.25,0.3,0.35,0.45}-{0,210,1410,2660,4410,7160,15160},0),2),IF(TRIM(E31)="偶然所得",0,MAX((J31-IF(J31&lt;4000,800,J31*0.2))*10%*{2,3,4}-1000*{0,2,7},0))))</f>
        <v>0</v>
      </c>
      <c r="Z31" s="44"/>
      <c r="AA31" s="43">
        <v>0</v>
      </c>
      <c r="AB31" s="43">
        <v>0</v>
      </c>
      <c r="AC31" s="45">
        <f t="shared" si="1"/>
        <v>0</v>
      </c>
      <c r="AD31" s="102" t="e">
        <f t="shared" si="2"/>
        <v>#NAME?</v>
      </c>
      <c r="AF31"/>
      <c r="AG31"/>
      <c r="AH31"/>
    </row>
    <row r="32" spans="1:34" ht="15.75" customHeight="1">
      <c r="A32" s="51"/>
      <c r="B32" s="92"/>
      <c r="C32" s="96"/>
      <c r="D32" s="96"/>
      <c r="E32" s="35"/>
      <c r="F32" s="25"/>
      <c r="G32" s="108"/>
      <c r="H32" s="89"/>
      <c r="I32" s="42"/>
      <c r="J32" s="52"/>
      <c r="K32" s="43"/>
      <c r="L32" s="43"/>
      <c r="M32" s="43"/>
      <c r="N32" s="43"/>
      <c r="O32" s="43"/>
      <c r="P32" s="43"/>
      <c r="Q32" s="43">
        <f t="shared" si="3"/>
        <v>0</v>
      </c>
      <c r="R32" s="43">
        <v>0</v>
      </c>
      <c r="S32" s="47"/>
      <c r="T32" s="46">
        <f t="shared" si="4"/>
        <v>0</v>
      </c>
      <c r="U32" s="43">
        <f t="shared" si="5"/>
        <v>0</v>
      </c>
      <c r="V32" s="43">
        <f t="shared" si="6"/>
        <v>0</v>
      </c>
      <c r="W32" s="43"/>
      <c r="X32" s="43">
        <f t="shared" si="0"/>
        <v>0</v>
      </c>
      <c r="Y32" s="43">
        <f>IF(ISBLANK(J32),0,IF(TRIM(E32)="工资薪金所得",ROUND(MAX((J32-5000)*{0.03,0.1,0.2,0.25,0.3,0.35,0.45}-{0,210,1410,2660,4410,7160,15160},0),2),IF(TRIM(E32)="偶然所得",0,MAX((J32-IF(J32&lt;4000,800,J32*0.2))*10%*{2,3,4}-1000*{0,2,7},0))))</f>
        <v>0</v>
      </c>
      <c r="Z32" s="44"/>
      <c r="AA32" s="43">
        <v>0</v>
      </c>
      <c r="AB32" s="43">
        <v>0</v>
      </c>
      <c r="AC32" s="45">
        <f t="shared" si="1"/>
        <v>0</v>
      </c>
      <c r="AD32" s="102" t="e">
        <f t="shared" si="2"/>
        <v>#NAME?</v>
      </c>
      <c r="AF32" s="2" t="s">
        <v>10</v>
      </c>
      <c r="AG32"/>
      <c r="AH32"/>
    </row>
    <row r="33" spans="1:34" ht="15.75" customHeight="1">
      <c r="A33" s="51"/>
      <c r="B33" s="92"/>
      <c r="C33" s="96"/>
      <c r="D33" s="96"/>
      <c r="E33" s="35"/>
      <c r="F33" s="25"/>
      <c r="G33" s="108"/>
      <c r="H33" s="89"/>
      <c r="I33" s="42"/>
      <c r="J33" s="52"/>
      <c r="K33" s="43"/>
      <c r="L33" s="43"/>
      <c r="M33" s="43"/>
      <c r="N33" s="43"/>
      <c r="O33" s="43"/>
      <c r="P33" s="43"/>
      <c r="Q33" s="43">
        <f t="shared" si="3"/>
        <v>0</v>
      </c>
      <c r="R33" s="43">
        <v>0</v>
      </c>
      <c r="S33" s="47"/>
      <c r="T33" s="46">
        <f t="shared" si="4"/>
        <v>0</v>
      </c>
      <c r="U33" s="43">
        <f t="shared" si="5"/>
        <v>0</v>
      </c>
      <c r="V33" s="43">
        <f t="shared" si="6"/>
        <v>0</v>
      </c>
      <c r="W33" s="43"/>
      <c r="X33" s="43">
        <f t="shared" si="0"/>
        <v>0</v>
      </c>
      <c r="Y33" s="43">
        <f>IF(ISBLANK(J33),0,IF(TRIM(E33)="工资薪金所得",ROUND(MAX((J33-5000)*{0.03,0.1,0.2,0.25,0.3,0.35,0.45}-{0,210,1410,2660,4410,7160,15160},0),2),IF(TRIM(E33)="偶然所得",0,MAX((J33-IF(J33&lt;4000,800,J33*0.2))*10%*{2,3,4}-1000*{0,2,7},0))))</f>
        <v>0</v>
      </c>
      <c r="Z33" s="44"/>
      <c r="AA33" s="43">
        <v>0</v>
      </c>
      <c r="AB33" s="43">
        <v>0</v>
      </c>
      <c r="AC33" s="45">
        <f t="shared" si="1"/>
        <v>0</v>
      </c>
      <c r="AD33" s="102" t="e">
        <f t="shared" si="2"/>
        <v>#NAME?</v>
      </c>
      <c r="AF33" t="s">
        <v>245</v>
      </c>
      <c r="AG33"/>
      <c r="AH33"/>
    </row>
    <row r="34" spans="1:34" ht="15.75" customHeight="1">
      <c r="A34" s="51"/>
      <c r="B34" s="92"/>
      <c r="C34" s="96"/>
      <c r="D34" s="96"/>
      <c r="E34" s="35"/>
      <c r="F34" s="25"/>
      <c r="G34" s="108"/>
      <c r="H34" s="89"/>
      <c r="I34" s="42"/>
      <c r="J34" s="52"/>
      <c r="K34" s="43"/>
      <c r="L34" s="43"/>
      <c r="M34" s="43"/>
      <c r="N34" s="43"/>
      <c r="O34" s="43"/>
      <c r="P34" s="43"/>
      <c r="Q34" s="43">
        <f t="shared" si="3"/>
        <v>0</v>
      </c>
      <c r="R34" s="43">
        <v>0</v>
      </c>
      <c r="S34" s="47"/>
      <c r="T34" s="46">
        <f t="shared" si="4"/>
        <v>0</v>
      </c>
      <c r="U34" s="43">
        <f t="shared" si="5"/>
        <v>0</v>
      </c>
      <c r="V34" s="43">
        <f t="shared" si="6"/>
        <v>0</v>
      </c>
      <c r="W34" s="43"/>
      <c r="X34" s="43">
        <f t="shared" si="0"/>
        <v>0</v>
      </c>
      <c r="Y34" s="43">
        <f>IF(ISBLANK(J34),0,IF(TRIM(E34)="工资薪金所得",ROUND(MAX((J34-5000)*{0.03,0.1,0.2,0.25,0.3,0.35,0.45}-{0,210,1410,2660,4410,7160,15160},0),2),IF(TRIM(E34)="偶然所得",0,MAX((J34-IF(J34&lt;4000,800,J34*0.2))*10%*{2,3,4}-1000*{0,2,7},0))))</f>
        <v>0</v>
      </c>
      <c r="Z34" s="44"/>
      <c r="AA34" s="43">
        <v>0</v>
      </c>
      <c r="AB34" s="43">
        <v>0</v>
      </c>
      <c r="AC34" s="45">
        <f t="shared" si="1"/>
        <v>0</v>
      </c>
      <c r="AD34" s="102" t="e">
        <f t="shared" si="2"/>
        <v>#NAME?</v>
      </c>
      <c r="AF34" t="s">
        <v>246</v>
      </c>
      <c r="AG34"/>
      <c r="AH34"/>
    </row>
    <row r="35" spans="1:34" ht="15.75" customHeight="1">
      <c r="A35" s="51"/>
      <c r="B35" s="92"/>
      <c r="C35" s="96"/>
      <c r="D35" s="96"/>
      <c r="E35" s="35"/>
      <c r="F35" s="25"/>
      <c r="G35" s="108"/>
      <c r="H35" s="89"/>
      <c r="I35" s="42"/>
      <c r="J35" s="52"/>
      <c r="K35" s="43"/>
      <c r="L35" s="43"/>
      <c r="M35" s="43"/>
      <c r="N35" s="43"/>
      <c r="O35" s="43"/>
      <c r="P35" s="43"/>
      <c r="Q35" s="43">
        <f t="shared" si="3"/>
        <v>0</v>
      </c>
      <c r="R35" s="43">
        <v>0</v>
      </c>
      <c r="S35" s="47"/>
      <c r="T35" s="46">
        <f t="shared" si="4"/>
        <v>0</v>
      </c>
      <c r="U35" s="43">
        <f t="shared" si="5"/>
        <v>0</v>
      </c>
      <c r="V35" s="43">
        <f t="shared" si="6"/>
        <v>0</v>
      </c>
      <c r="W35" s="43"/>
      <c r="X35" s="43">
        <f t="shared" si="0"/>
        <v>0</v>
      </c>
      <c r="Y35" s="43">
        <f>IF(ISBLANK(J35),0,IF(TRIM(E35)="工资薪金所得",ROUND(MAX((J35-5000)*{0.03,0.1,0.2,0.25,0.3,0.35,0.45}-{0,210,1410,2660,4410,7160,15160},0),2),IF(TRIM(E35)="偶然所得",0,MAX((J35-IF(J35&lt;4000,800,J35*0.2))*10%*{2,3,4}-1000*{0,2,7},0))))</f>
        <v>0</v>
      </c>
      <c r="Z35" s="44"/>
      <c r="AA35" s="43">
        <v>0</v>
      </c>
      <c r="AB35" s="43">
        <v>0</v>
      </c>
      <c r="AC35" s="45">
        <f t="shared" si="1"/>
        <v>0</v>
      </c>
      <c r="AD35" s="102" t="e">
        <f t="shared" si="2"/>
        <v>#NAME?</v>
      </c>
      <c r="AF35"/>
      <c r="AG35"/>
      <c r="AH35"/>
    </row>
    <row r="36" spans="1:34" ht="15.75" customHeight="1">
      <c r="A36" s="51"/>
      <c r="B36" s="92"/>
      <c r="C36" s="96"/>
      <c r="D36" s="96"/>
      <c r="E36" s="35"/>
      <c r="F36" s="25"/>
      <c r="G36" s="108"/>
      <c r="H36" s="89"/>
      <c r="I36" s="42"/>
      <c r="J36" s="52"/>
      <c r="K36" s="43"/>
      <c r="L36" s="43"/>
      <c r="M36" s="43"/>
      <c r="N36" s="43"/>
      <c r="O36" s="43"/>
      <c r="P36" s="43"/>
      <c r="Q36" s="43">
        <f t="shared" si="3"/>
        <v>0</v>
      </c>
      <c r="R36" s="43">
        <v>0</v>
      </c>
      <c r="S36" s="47"/>
      <c r="T36" s="46">
        <f t="shared" si="4"/>
        <v>0</v>
      </c>
      <c r="U36" s="43">
        <f t="shared" si="5"/>
        <v>0</v>
      </c>
      <c r="V36" s="43">
        <f t="shared" si="6"/>
        <v>0</v>
      </c>
      <c r="W36" s="43"/>
      <c r="X36" s="43">
        <f t="shared" si="0"/>
        <v>0</v>
      </c>
      <c r="Y36" s="43">
        <f>IF(ISBLANK(J36),0,IF(TRIM(E36)="工资薪金所得",ROUND(MAX((J36-5000)*{0.03,0.1,0.2,0.25,0.3,0.35,0.45}-{0,210,1410,2660,4410,7160,15160},0),2),IF(TRIM(E36)="偶然所得",0,MAX((J36-IF(J36&lt;4000,800,J36*0.2))*10%*{2,3,4}-1000*{0,2,7},0))))</f>
        <v>0</v>
      </c>
      <c r="Z36" s="44"/>
      <c r="AA36" s="43">
        <v>0</v>
      </c>
      <c r="AB36" s="43">
        <v>0</v>
      </c>
      <c r="AC36" s="45">
        <f t="shared" si="1"/>
        <v>0</v>
      </c>
      <c r="AD36" s="102" t="e">
        <f t="shared" si="2"/>
        <v>#NAME?</v>
      </c>
      <c r="AF36" s="2" t="s">
        <v>259</v>
      </c>
      <c r="AG36"/>
      <c r="AH36"/>
    </row>
    <row r="37" spans="1:34" ht="15.75" customHeight="1">
      <c r="A37" s="51"/>
      <c r="B37" s="92"/>
      <c r="C37" s="96"/>
      <c r="D37" s="96"/>
      <c r="E37" s="35"/>
      <c r="F37" s="25"/>
      <c r="G37" s="108"/>
      <c r="H37" s="89"/>
      <c r="I37" s="42"/>
      <c r="J37" s="52"/>
      <c r="K37" s="43"/>
      <c r="L37" s="43"/>
      <c r="M37" s="43"/>
      <c r="N37" s="43"/>
      <c r="O37" s="43"/>
      <c r="P37" s="43"/>
      <c r="Q37" s="43">
        <f t="shared" si="3"/>
        <v>0</v>
      </c>
      <c r="R37" s="43">
        <v>0</v>
      </c>
      <c r="S37" s="47"/>
      <c r="T37" s="46">
        <f t="shared" si="4"/>
        <v>0</v>
      </c>
      <c r="U37" s="43">
        <f t="shared" si="5"/>
        <v>0</v>
      </c>
      <c r="V37" s="43">
        <f t="shared" si="6"/>
        <v>0</v>
      </c>
      <c r="W37" s="43"/>
      <c r="X37" s="43">
        <f t="shared" si="0"/>
        <v>0</v>
      </c>
      <c r="Y37" s="43">
        <f>IF(ISBLANK(J37),0,IF(TRIM(E37)="工资薪金所得",ROUND(MAX((J37-5000)*{0.03,0.1,0.2,0.25,0.3,0.35,0.45}-{0,210,1410,2660,4410,7160,15160},0),2),IF(TRIM(E37)="偶然所得",0,MAX((J37-IF(J37&lt;4000,800,J37*0.2))*10%*{2,3,4}-1000*{0,2,7},0))))</f>
        <v>0</v>
      </c>
      <c r="Z37" s="44"/>
      <c r="AA37" s="43">
        <v>0</v>
      </c>
      <c r="AB37" s="43">
        <v>0</v>
      </c>
      <c r="AC37" s="45">
        <f t="shared" si="1"/>
        <v>0</v>
      </c>
      <c r="AD37" s="102" t="e">
        <f t="shared" si="2"/>
        <v>#NAME?</v>
      </c>
      <c r="AF37" t="s">
        <v>6</v>
      </c>
      <c r="AG37"/>
      <c r="AH37"/>
    </row>
    <row r="38" spans="1:34" ht="15.75" customHeight="1">
      <c r="A38" s="51"/>
      <c r="B38" s="92"/>
      <c r="C38" s="96"/>
      <c r="D38" s="96"/>
      <c r="E38" s="35"/>
      <c r="F38" s="25"/>
      <c r="G38" s="108"/>
      <c r="H38" s="89"/>
      <c r="I38" s="42"/>
      <c r="J38" s="52"/>
      <c r="K38" s="43"/>
      <c r="L38" s="43"/>
      <c r="M38" s="43"/>
      <c r="N38" s="43"/>
      <c r="O38" s="43"/>
      <c r="P38" s="43"/>
      <c r="Q38" s="43">
        <f t="shared" si="3"/>
        <v>0</v>
      </c>
      <c r="R38" s="43">
        <v>0</v>
      </c>
      <c r="S38" s="47"/>
      <c r="T38" s="46">
        <f t="shared" si="4"/>
        <v>0</v>
      </c>
      <c r="U38" s="43">
        <f t="shared" si="5"/>
        <v>0</v>
      </c>
      <c r="V38" s="43">
        <f t="shared" si="6"/>
        <v>0</v>
      </c>
      <c r="W38" s="43"/>
      <c r="X38" s="43">
        <f t="shared" si="0"/>
        <v>0</v>
      </c>
      <c r="Y38" s="43">
        <f>IF(ISBLANK(J38),0,IF(TRIM(E38)="工资薪金所得",ROUND(MAX((J38-5000)*{0.03,0.1,0.2,0.25,0.3,0.35,0.45}-{0,210,1410,2660,4410,7160,15160},0),2),IF(TRIM(E38)="偶然所得",0,MAX((J38-IF(J38&lt;4000,800,J38*0.2))*10%*{2,3,4}-1000*{0,2,7},0))))</f>
        <v>0</v>
      </c>
      <c r="Z38" s="44"/>
      <c r="AA38" s="43">
        <v>0</v>
      </c>
      <c r="AB38" s="43">
        <v>0</v>
      </c>
      <c r="AC38" s="45">
        <f t="shared" si="1"/>
        <v>0</v>
      </c>
      <c r="AD38" s="102" t="e">
        <f t="shared" si="2"/>
        <v>#NAME?</v>
      </c>
      <c r="AF38" t="s">
        <v>248</v>
      </c>
      <c r="AG38"/>
      <c r="AH38"/>
    </row>
    <row r="39" spans="1:34" ht="15.75" customHeight="1">
      <c r="A39" s="51"/>
      <c r="B39" s="92"/>
      <c r="C39" s="96"/>
      <c r="D39" s="96"/>
      <c r="E39" s="35"/>
      <c r="F39" s="25"/>
      <c r="G39" s="108"/>
      <c r="H39" s="89"/>
      <c r="I39" s="42"/>
      <c r="J39" s="52"/>
      <c r="K39" s="43"/>
      <c r="L39" s="43"/>
      <c r="M39" s="43"/>
      <c r="N39" s="43"/>
      <c r="O39" s="43"/>
      <c r="P39" s="43"/>
      <c r="Q39" s="43">
        <f t="shared" si="3"/>
        <v>0</v>
      </c>
      <c r="R39" s="43">
        <v>0</v>
      </c>
      <c r="S39" s="47"/>
      <c r="T39" s="46">
        <f t="shared" si="4"/>
        <v>0</v>
      </c>
      <c r="U39" s="43">
        <f t="shared" si="5"/>
        <v>0</v>
      </c>
      <c r="V39" s="43">
        <f t="shared" si="6"/>
        <v>0</v>
      </c>
      <c r="W39" s="43"/>
      <c r="X39" s="43">
        <f t="shared" si="0"/>
        <v>0</v>
      </c>
      <c r="Y39" s="43">
        <f>IF(ISBLANK(J39),0,IF(TRIM(E39)="工资薪金所得",ROUND(MAX((J39-5000)*{0.03,0.1,0.2,0.25,0.3,0.35,0.45}-{0,210,1410,2660,4410,7160,15160},0),2),IF(TRIM(E39)="偶然所得",0,MAX((J39-IF(J39&lt;4000,800,J39*0.2))*10%*{2,3,4}-1000*{0,2,7},0))))</f>
        <v>0</v>
      </c>
      <c r="Z39" s="44"/>
      <c r="AA39" s="43">
        <v>0</v>
      </c>
      <c r="AB39" s="43">
        <v>0</v>
      </c>
      <c r="AC39" s="45">
        <f t="shared" si="1"/>
        <v>0</v>
      </c>
      <c r="AD39" s="102" t="e">
        <f t="shared" si="2"/>
        <v>#NAME?</v>
      </c>
      <c r="AF39" t="s">
        <v>249</v>
      </c>
      <c r="AG39"/>
      <c r="AH39"/>
    </row>
    <row r="40" spans="1:34" ht="15.75" customHeight="1">
      <c r="A40" s="51"/>
      <c r="B40" s="92"/>
      <c r="C40" s="96"/>
      <c r="D40" s="96"/>
      <c r="E40" s="35"/>
      <c r="F40" s="25"/>
      <c r="G40" s="108"/>
      <c r="H40" s="89"/>
      <c r="I40" s="42"/>
      <c r="J40" s="52"/>
      <c r="K40" s="43"/>
      <c r="L40" s="43"/>
      <c r="M40" s="43"/>
      <c r="N40" s="43"/>
      <c r="O40" s="43"/>
      <c r="P40" s="43"/>
      <c r="Q40" s="43">
        <f t="shared" si="3"/>
        <v>0</v>
      </c>
      <c r="R40" s="43">
        <v>0</v>
      </c>
      <c r="S40" s="47"/>
      <c r="T40" s="46">
        <f t="shared" si="4"/>
        <v>0</v>
      </c>
      <c r="U40" s="43">
        <f t="shared" si="5"/>
        <v>0</v>
      </c>
      <c r="V40" s="43">
        <f t="shared" si="6"/>
        <v>0</v>
      </c>
      <c r="W40" s="43"/>
      <c r="X40" s="43">
        <f t="shared" si="0"/>
        <v>0</v>
      </c>
      <c r="Y40" s="43">
        <f>IF(ISBLANK(J40),0,IF(TRIM(E40)="工资薪金所得",ROUND(MAX((J40-5000)*{0.03,0.1,0.2,0.25,0.3,0.35,0.45}-{0,210,1410,2660,4410,7160,15160},0),2),IF(TRIM(E40)="偶然所得",0,MAX((J40-IF(J40&lt;4000,800,J40*0.2))*10%*{2,3,4}-1000*{0,2,7},0))))</f>
        <v>0</v>
      </c>
      <c r="Z40" s="44"/>
      <c r="AA40" s="43">
        <v>0</v>
      </c>
      <c r="AB40" s="43">
        <v>0</v>
      </c>
      <c r="AC40" s="45">
        <f t="shared" si="1"/>
        <v>0</v>
      </c>
      <c r="AD40" s="102" t="e">
        <f t="shared" si="2"/>
        <v>#NAME?</v>
      </c>
      <c r="AF40" t="s">
        <v>250</v>
      </c>
      <c r="AG40"/>
      <c r="AH40"/>
    </row>
    <row r="41" spans="1:34" ht="15.75" customHeight="1">
      <c r="A41" s="51"/>
      <c r="B41" s="92"/>
      <c r="C41" s="96"/>
      <c r="D41" s="96"/>
      <c r="E41" s="35"/>
      <c r="F41" s="25"/>
      <c r="G41" s="108"/>
      <c r="H41" s="89"/>
      <c r="I41" s="42"/>
      <c r="J41" s="52"/>
      <c r="K41" s="43"/>
      <c r="L41" s="43"/>
      <c r="M41" s="43"/>
      <c r="N41" s="43"/>
      <c r="O41" s="43"/>
      <c r="P41" s="43"/>
      <c r="Q41" s="43">
        <f t="shared" si="3"/>
        <v>0</v>
      </c>
      <c r="R41" s="43">
        <v>0</v>
      </c>
      <c r="S41" s="47"/>
      <c r="T41" s="46">
        <f t="shared" si="4"/>
        <v>0</v>
      </c>
      <c r="U41" s="43">
        <f t="shared" si="5"/>
        <v>0</v>
      </c>
      <c r="V41" s="43">
        <f t="shared" si="6"/>
        <v>0</v>
      </c>
      <c r="W41" s="43"/>
      <c r="X41" s="43">
        <f t="shared" si="0"/>
        <v>0</v>
      </c>
      <c r="Y41" s="43">
        <f>IF(ISBLANK(J41),0,IF(TRIM(E41)="工资薪金所得",ROUND(MAX((J41-5000)*{0.03,0.1,0.2,0.25,0.3,0.35,0.45}-{0,210,1410,2660,4410,7160,15160},0),2),IF(TRIM(E41)="偶然所得",0,MAX((J41-IF(J41&lt;4000,800,J41*0.2))*10%*{2,3,4}-1000*{0,2,7},0))))</f>
        <v>0</v>
      </c>
      <c r="Z41" s="44"/>
      <c r="AA41" s="43">
        <v>0</v>
      </c>
      <c r="AB41" s="43">
        <v>0</v>
      </c>
      <c r="AC41" s="45">
        <f t="shared" si="1"/>
        <v>0</v>
      </c>
      <c r="AD41" s="102" t="e">
        <f t="shared" si="2"/>
        <v>#NAME?</v>
      </c>
      <c r="AF41" t="s">
        <v>251</v>
      </c>
      <c r="AG41"/>
      <c r="AH41"/>
    </row>
    <row r="42" spans="1:34" ht="15.75" customHeight="1">
      <c r="A42" s="51"/>
      <c r="B42" s="92"/>
      <c r="C42" s="96"/>
      <c r="D42" s="96"/>
      <c r="E42" s="35"/>
      <c r="F42" s="25"/>
      <c r="G42" s="108"/>
      <c r="H42" s="89"/>
      <c r="I42" s="42"/>
      <c r="J42" s="52"/>
      <c r="K42" s="43"/>
      <c r="L42" s="43"/>
      <c r="M42" s="43"/>
      <c r="N42" s="43"/>
      <c r="O42" s="43"/>
      <c r="P42" s="43"/>
      <c r="Q42" s="43">
        <f t="shared" si="3"/>
        <v>0</v>
      </c>
      <c r="R42" s="43">
        <v>0</v>
      </c>
      <c r="S42" s="47"/>
      <c r="T42" s="46">
        <f t="shared" si="4"/>
        <v>0</v>
      </c>
      <c r="U42" s="43">
        <f t="shared" si="5"/>
        <v>0</v>
      </c>
      <c r="V42" s="43">
        <f t="shared" si="6"/>
        <v>0</v>
      </c>
      <c r="W42" s="43"/>
      <c r="X42" s="43">
        <f t="shared" si="0"/>
        <v>0</v>
      </c>
      <c r="Y42" s="43">
        <f>IF(ISBLANK(J42),0,IF(TRIM(E42)="工资薪金所得",ROUND(MAX((J42-5000)*{0.03,0.1,0.2,0.25,0.3,0.35,0.45}-{0,210,1410,2660,4410,7160,15160},0),2),IF(TRIM(E42)="偶然所得",0,MAX((J42-IF(J42&lt;4000,800,J42*0.2))*10%*{2,3,4}-1000*{0,2,7},0))))</f>
        <v>0</v>
      </c>
      <c r="Z42" s="44"/>
      <c r="AA42" s="43">
        <v>0</v>
      </c>
      <c r="AB42" s="43">
        <v>0</v>
      </c>
      <c r="AC42" s="45">
        <f t="shared" si="1"/>
        <v>0</v>
      </c>
      <c r="AF42" t="s">
        <v>252</v>
      </c>
      <c r="AG42"/>
      <c r="AH42"/>
    </row>
    <row r="43" spans="1:34" ht="14.25">
      <c r="A43" s="121" t="s">
        <v>300</v>
      </c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4"/>
      <c r="AC43" s="27">
        <f>SUM(AC12:AC42)</f>
        <v>290</v>
      </c>
      <c r="AF43" t="s">
        <v>253</v>
      </c>
      <c r="AG43"/>
      <c r="AH43"/>
    </row>
    <row r="44" spans="1:34" ht="14.25">
      <c r="A44" s="121" t="s">
        <v>301</v>
      </c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28">
        <f>AC43</f>
        <v>290</v>
      </c>
      <c r="AF44" t="s">
        <v>254</v>
      </c>
      <c r="AG44"/>
      <c r="AH44"/>
    </row>
    <row r="45" spans="1:34" ht="21" customHeight="1" thickBot="1">
      <c r="A45" s="155" t="s">
        <v>302</v>
      </c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8"/>
      <c r="AF45" t="s">
        <v>255</v>
      </c>
      <c r="AG45"/>
      <c r="AH45"/>
    </row>
    <row r="46" spans="1:34" ht="32.25" customHeight="1" thickTop="1">
      <c r="A46" s="203" t="s">
        <v>303</v>
      </c>
      <c r="B46" s="204"/>
      <c r="C46" s="174" t="s">
        <v>314</v>
      </c>
      <c r="D46" s="174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6"/>
      <c r="R46" s="166" t="s">
        <v>304</v>
      </c>
      <c r="S46" s="159" t="s">
        <v>314</v>
      </c>
      <c r="T46" s="160"/>
      <c r="U46" s="160"/>
      <c r="V46" s="160"/>
      <c r="W46" s="160"/>
      <c r="X46" s="160"/>
      <c r="Y46" s="160"/>
      <c r="Z46" s="160"/>
      <c r="AA46" s="160"/>
      <c r="AB46" s="160"/>
      <c r="AC46" s="161"/>
      <c r="AF46" t="s">
        <v>256</v>
      </c>
      <c r="AG46"/>
      <c r="AH46"/>
    </row>
    <row r="47" spans="1:34" ht="18.75" customHeight="1">
      <c r="A47" s="205"/>
      <c r="B47" s="206"/>
      <c r="C47" s="162" t="s">
        <v>315</v>
      </c>
      <c r="D47" s="163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5"/>
      <c r="R47" s="167"/>
      <c r="S47" s="5"/>
      <c r="T47" s="163" t="s">
        <v>316</v>
      </c>
      <c r="U47" s="177"/>
      <c r="V47" s="177"/>
      <c r="W47" s="177"/>
      <c r="X47" s="177"/>
      <c r="Y47" s="177"/>
      <c r="Z47" s="177"/>
      <c r="AA47" s="177"/>
      <c r="AB47" s="177"/>
      <c r="AC47" s="178"/>
      <c r="AF47" t="s">
        <v>257</v>
      </c>
      <c r="AG47"/>
      <c r="AH47"/>
    </row>
    <row r="48" spans="1:34" ht="18.75" customHeight="1">
      <c r="A48" s="205"/>
      <c r="B48" s="206"/>
      <c r="C48" s="105"/>
      <c r="D48" s="119"/>
      <c r="E48" s="29"/>
      <c r="F48" s="29"/>
      <c r="G48" s="29"/>
      <c r="H48" s="29"/>
      <c r="I48" s="29"/>
      <c r="J48" s="29"/>
      <c r="K48" s="29"/>
      <c r="L48" s="29"/>
      <c r="M48" s="29"/>
      <c r="N48" s="170" t="s">
        <v>317</v>
      </c>
      <c r="O48" s="170"/>
      <c r="P48" s="170"/>
      <c r="Q48" s="171"/>
      <c r="R48" s="168"/>
      <c r="S48" s="4"/>
      <c r="T48" s="5"/>
      <c r="U48" s="30"/>
      <c r="V48" s="4"/>
      <c r="W48" s="4"/>
      <c r="X48" s="4"/>
      <c r="Y48" s="4"/>
      <c r="Z48" s="172" t="s">
        <v>305</v>
      </c>
      <c r="AA48" s="172"/>
      <c r="AB48" s="172"/>
      <c r="AC48" s="173"/>
      <c r="AF48" t="s">
        <v>258</v>
      </c>
      <c r="AG48"/>
      <c r="AH48"/>
    </row>
    <row r="49" spans="1:34" ht="21" customHeight="1" thickBot="1">
      <c r="A49" s="207"/>
      <c r="B49" s="208"/>
      <c r="C49" s="179" t="s">
        <v>405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69"/>
      <c r="S49" s="6"/>
      <c r="T49" s="193" t="s">
        <v>306</v>
      </c>
      <c r="U49" s="193"/>
      <c r="V49" s="18"/>
      <c r="W49" s="18"/>
      <c r="X49" s="18"/>
      <c r="Y49" s="18"/>
      <c r="Z49" s="18"/>
      <c r="AA49" s="18"/>
      <c r="AB49" s="18"/>
      <c r="AC49" s="31"/>
      <c r="AF49" t="s">
        <v>3</v>
      </c>
      <c r="AG49"/>
      <c r="AH49"/>
    </row>
    <row r="50" spans="1:34" ht="15" thickTop="1">
      <c r="A50" s="194" t="s">
        <v>307</v>
      </c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8"/>
      <c r="AF50"/>
      <c r="AG50"/>
      <c r="AH50"/>
    </row>
    <row r="51" spans="1:34" ht="15" thickBot="1">
      <c r="A51" s="199" t="s">
        <v>308</v>
      </c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2"/>
      <c r="AF51" s="2" t="s">
        <v>260</v>
      </c>
      <c r="AG51"/>
      <c r="AH51"/>
    </row>
    <row r="52" spans="1:34" s="107" customFormat="1" ht="66.75" customHeight="1" thickTop="1">
      <c r="A52" s="192" t="s">
        <v>404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06"/>
      <c r="AE52" s="106"/>
      <c r="AF52" t="s">
        <v>197</v>
      </c>
      <c r="AG52"/>
      <c r="AH52"/>
    </row>
    <row r="53" spans="2:34" s="32" customFormat="1" ht="22.5" customHeight="1">
      <c r="B53" s="33"/>
      <c r="Q53" s="34"/>
      <c r="AD53" s="103"/>
      <c r="AE53" s="103"/>
      <c r="AF53" t="s">
        <v>198</v>
      </c>
      <c r="AG53"/>
      <c r="AH53"/>
    </row>
    <row r="54" spans="32:34" ht="14.25">
      <c r="AF54" t="s">
        <v>199</v>
      </c>
      <c r="AG54"/>
      <c r="AH54"/>
    </row>
    <row r="55" spans="32:34" ht="14.25">
      <c r="AF55" t="s">
        <v>200</v>
      </c>
      <c r="AG55"/>
      <c r="AH55"/>
    </row>
    <row r="56" spans="32:34" ht="14.25">
      <c r="AF56" t="s">
        <v>201</v>
      </c>
      <c r="AG56"/>
      <c r="AH56"/>
    </row>
    <row r="57" spans="32:34" ht="14.25">
      <c r="AF57" t="s">
        <v>202</v>
      </c>
      <c r="AG57"/>
      <c r="AH57"/>
    </row>
    <row r="58" spans="32:34" ht="14.25">
      <c r="AF58" t="s">
        <v>203</v>
      </c>
      <c r="AG58"/>
      <c r="AH58"/>
    </row>
    <row r="59" spans="32:34" ht="14.25">
      <c r="AF59" t="s">
        <v>204</v>
      </c>
      <c r="AG59"/>
      <c r="AH59"/>
    </row>
    <row r="60" spans="32:34" ht="14.25">
      <c r="AF60" t="s">
        <v>205</v>
      </c>
      <c r="AG60"/>
      <c r="AH60"/>
    </row>
    <row r="61" spans="32:34" ht="14.25">
      <c r="AF61" t="s">
        <v>206</v>
      </c>
      <c r="AG61"/>
      <c r="AH61"/>
    </row>
    <row r="62" spans="32:34" ht="14.25">
      <c r="AF62" t="s">
        <v>207</v>
      </c>
      <c r="AG62"/>
      <c r="AH62"/>
    </row>
    <row r="63" spans="32:34" ht="14.25">
      <c r="AF63" t="s">
        <v>208</v>
      </c>
      <c r="AG63"/>
      <c r="AH63"/>
    </row>
    <row r="64" spans="32:34" ht="14.25">
      <c r="AF64" t="s">
        <v>209</v>
      </c>
      <c r="AG64"/>
      <c r="AH64"/>
    </row>
    <row r="65" spans="32:34" ht="14.25">
      <c r="AF65" t="s">
        <v>210</v>
      </c>
      <c r="AG65"/>
      <c r="AH65"/>
    </row>
    <row r="66" spans="32:34" ht="14.25">
      <c r="AF66" t="s">
        <v>211</v>
      </c>
      <c r="AG66"/>
      <c r="AH66"/>
    </row>
    <row r="67" spans="32:34" ht="14.25">
      <c r="AF67" t="s">
        <v>212</v>
      </c>
      <c r="AG67"/>
      <c r="AH67"/>
    </row>
    <row r="68" spans="32:34" ht="14.25">
      <c r="AF68" t="s">
        <v>213</v>
      </c>
      <c r="AG68"/>
      <c r="AH68"/>
    </row>
    <row r="69" spans="32:34" ht="14.25">
      <c r="AF69" t="s">
        <v>214</v>
      </c>
      <c r="AG69"/>
      <c r="AH69"/>
    </row>
    <row r="70" spans="32:34" ht="14.25">
      <c r="AF70" t="s">
        <v>215</v>
      </c>
      <c r="AG70"/>
      <c r="AH70"/>
    </row>
    <row r="71" spans="32:34" ht="14.25">
      <c r="AF71" t="s">
        <v>216</v>
      </c>
      <c r="AG71"/>
      <c r="AH71"/>
    </row>
    <row r="72" spans="32:34" ht="14.25">
      <c r="AF72" t="s">
        <v>217</v>
      </c>
      <c r="AG72"/>
      <c r="AH72"/>
    </row>
    <row r="73" spans="32:34" ht="14.25">
      <c r="AF73" t="s">
        <v>218</v>
      </c>
      <c r="AG73"/>
      <c r="AH73"/>
    </row>
    <row r="74" spans="32:34" ht="14.25">
      <c r="AF74" t="s">
        <v>219</v>
      </c>
      <c r="AG74"/>
      <c r="AH74"/>
    </row>
    <row r="75" spans="32:34" ht="14.25">
      <c r="AF75" t="s">
        <v>220</v>
      </c>
      <c r="AG75"/>
      <c r="AH75"/>
    </row>
    <row r="76" spans="32:34" ht="14.25">
      <c r="AF76" t="s">
        <v>221</v>
      </c>
      <c r="AG76"/>
      <c r="AH76"/>
    </row>
    <row r="77" spans="32:34" ht="14.25">
      <c r="AF77" t="s">
        <v>222</v>
      </c>
      <c r="AG77"/>
      <c r="AH77"/>
    </row>
    <row r="78" spans="32:34" ht="14.25">
      <c r="AF78" t="s">
        <v>223</v>
      </c>
      <c r="AG78"/>
      <c r="AH78"/>
    </row>
    <row r="79" spans="32:34" ht="14.25">
      <c r="AF79" t="s">
        <v>224</v>
      </c>
      <c r="AG79"/>
      <c r="AH79"/>
    </row>
    <row r="80" spans="32:34" ht="14.25">
      <c r="AF80"/>
      <c r="AG80"/>
      <c r="AH80"/>
    </row>
    <row r="81" spans="32:34" ht="14.25">
      <c r="AF81"/>
      <c r="AG81"/>
      <c r="AH81"/>
    </row>
    <row r="82" spans="32:34" ht="14.25">
      <c r="AF82" s="2" t="s">
        <v>9</v>
      </c>
      <c r="AG82"/>
      <c r="AH82"/>
    </row>
    <row r="83" spans="32:34" ht="14.25">
      <c r="AF83" t="s">
        <v>7</v>
      </c>
      <c r="AG83"/>
      <c r="AH83"/>
    </row>
    <row r="84" spans="32:34" ht="14.25">
      <c r="AF84" t="s">
        <v>261</v>
      </c>
      <c r="AG84"/>
      <c r="AH84"/>
    </row>
    <row r="85" spans="32:34" ht="14.25">
      <c r="AF85" t="s">
        <v>262</v>
      </c>
      <c r="AG85"/>
      <c r="AH85"/>
    </row>
    <row r="86" spans="32:34" ht="14.25">
      <c r="AF86" t="s">
        <v>263</v>
      </c>
      <c r="AG86"/>
      <c r="AH86"/>
    </row>
    <row r="87" spans="32:34" ht="14.25">
      <c r="AF87"/>
      <c r="AG87"/>
      <c r="AH87"/>
    </row>
    <row r="88" spans="32:34" ht="14.25">
      <c r="AF88" s="2" t="s">
        <v>268</v>
      </c>
      <c r="AG88"/>
      <c r="AH88"/>
    </row>
    <row r="89" spans="32:34" ht="14.25">
      <c r="AF89" t="s">
        <v>266</v>
      </c>
      <c r="AG89"/>
      <c r="AH89"/>
    </row>
    <row r="90" spans="32:34" ht="14.25">
      <c r="AF90" t="s">
        <v>267</v>
      </c>
      <c r="AG90"/>
      <c r="AH90"/>
    </row>
    <row r="91" spans="32:34" ht="14.25">
      <c r="AF91"/>
      <c r="AG91"/>
      <c r="AH91"/>
    </row>
  </sheetData>
  <sheetProtection/>
  <protectedRanges>
    <protectedRange sqref="Z12:AB42 S12:S42 E12:P42 A12:B42" name="区域1"/>
    <protectedRange sqref="C12:D42" name="区域1_1"/>
  </protectedRanges>
  <mergeCells count="65">
    <mergeCell ref="A1:T1"/>
    <mergeCell ref="A2:L2"/>
    <mergeCell ref="A3:AC3"/>
    <mergeCell ref="A4:G4"/>
    <mergeCell ref="N4:Q4"/>
    <mergeCell ref="A52:AC52"/>
    <mergeCell ref="T49:U49"/>
    <mergeCell ref="A50:AC50"/>
    <mergeCell ref="A51:AC51"/>
    <mergeCell ref="A46:B49"/>
    <mergeCell ref="W7:X7"/>
    <mergeCell ref="Y7:Z7"/>
    <mergeCell ref="U7:V7"/>
    <mergeCell ref="A43:AB43"/>
    <mergeCell ref="A9:A10"/>
    <mergeCell ref="O8:R8"/>
    <mergeCell ref="S8:T8"/>
    <mergeCell ref="AA9:AA10"/>
    <mergeCell ref="A8:B8"/>
    <mergeCell ref="C8:L8"/>
    <mergeCell ref="E9:E10"/>
    <mergeCell ref="F9:F10"/>
    <mergeCell ref="H9:H10"/>
    <mergeCell ref="G9:G10"/>
    <mergeCell ref="K9:K10"/>
    <mergeCell ref="J9:J10"/>
    <mergeCell ref="A45:AC45"/>
    <mergeCell ref="S46:AC46"/>
    <mergeCell ref="C47:Q47"/>
    <mergeCell ref="R46:R49"/>
    <mergeCell ref="N48:Q48"/>
    <mergeCell ref="Z48:AC48"/>
    <mergeCell ref="C46:Q46"/>
    <mergeCell ref="T47:AC47"/>
    <mergeCell ref="C49:Q49"/>
    <mergeCell ref="C7:F7"/>
    <mergeCell ref="G7:I7"/>
    <mergeCell ref="B9:B10"/>
    <mergeCell ref="I9:I10"/>
    <mergeCell ref="V9:V10"/>
    <mergeCell ref="S9:S10"/>
    <mergeCell ref="U8:AC8"/>
    <mergeCell ref="M7:N7"/>
    <mergeCell ref="M8:N8"/>
    <mergeCell ref="J7:L7"/>
    <mergeCell ref="AB7:AC7"/>
    <mergeCell ref="S7:T7"/>
    <mergeCell ref="O7:R7"/>
    <mergeCell ref="A7:B7"/>
    <mergeCell ref="C9:C10"/>
    <mergeCell ref="AC9:AC10"/>
    <mergeCell ref="R9:R10"/>
    <mergeCell ref="T9:T10"/>
    <mergeCell ref="U9:U10"/>
    <mergeCell ref="D9:D10"/>
    <mergeCell ref="A44:AB44"/>
    <mergeCell ref="L9:L10"/>
    <mergeCell ref="AB9:AB10"/>
    <mergeCell ref="Q9:Q10"/>
    <mergeCell ref="X9:X10"/>
    <mergeCell ref="Y9:Y10"/>
    <mergeCell ref="W9:W10"/>
    <mergeCell ref="M9:O9"/>
    <mergeCell ref="P9:P10"/>
    <mergeCell ref="Z9:Z10"/>
  </mergeCells>
  <dataValidations count="3">
    <dataValidation type="list" allowBlank="1" showInputMessage="1" showErrorMessage="1" sqref="E12:E42">
      <formula1>$AH$6:$AH$9</formula1>
    </dataValidation>
    <dataValidation type="list" allowBlank="1" showInputMessage="1" showErrorMessage="1" sqref="S12:S42">
      <formula1>$AH$11:$AH$12</formula1>
    </dataValidation>
    <dataValidation type="list" allowBlank="1" showInputMessage="1" showErrorMessage="1" sqref="A12:A42">
      <formula1>$AF$12:$AF$19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4"/>
  <sheetViews>
    <sheetView zoomScalePageLayoutView="0" workbookViewId="0" topLeftCell="A1">
      <selection activeCell="H29" sqref="H29"/>
    </sheetView>
  </sheetViews>
  <sheetFormatPr defaultColWidth="9.00390625" defaultRowHeight="14.25"/>
  <cols>
    <col min="1" max="1" width="8.375" style="53" customWidth="1"/>
    <col min="2" max="2" width="16.25390625" style="53" customWidth="1"/>
    <col min="3" max="3" width="9.375" style="53" customWidth="1"/>
    <col min="4" max="4" width="5.25390625" style="53" bestFit="1" customWidth="1"/>
    <col min="5" max="5" width="8.625" style="53" customWidth="1"/>
    <col min="6" max="6" width="10.125" style="53" customWidth="1"/>
    <col min="7" max="7" width="11.00390625" style="53" bestFit="1" customWidth="1"/>
    <col min="8" max="8" width="18.625" style="53" customWidth="1"/>
    <col min="9" max="9" width="14.50390625" style="53" customWidth="1"/>
    <col min="10" max="16384" width="9.00390625" style="53" customWidth="1"/>
  </cols>
  <sheetData>
    <row r="1" spans="1:9" ht="22.5" customHeight="1">
      <c r="A1" s="210" t="s">
        <v>346</v>
      </c>
      <c r="B1" s="210"/>
      <c r="C1" s="210"/>
      <c r="D1" s="210"/>
      <c r="E1" s="210"/>
      <c r="F1" s="210"/>
      <c r="G1" s="210"/>
      <c r="H1" s="210"/>
      <c r="I1" s="210"/>
    </row>
    <row r="2" spans="1:9" ht="17.25" customHeight="1">
      <c r="A2" s="211" t="s">
        <v>345</v>
      </c>
      <c r="B2" s="212"/>
      <c r="C2" s="212"/>
      <c r="D2" s="212"/>
      <c r="E2" s="213"/>
      <c r="F2" s="209" t="s">
        <v>324</v>
      </c>
      <c r="G2" s="209"/>
      <c r="H2" s="209"/>
      <c r="I2" s="209"/>
    </row>
    <row r="3" spans="1:9" ht="23.25" customHeight="1">
      <c r="A3" s="55" t="s">
        <v>0</v>
      </c>
      <c r="B3" s="56" t="s">
        <v>8</v>
      </c>
      <c r="C3" s="55" t="s">
        <v>1</v>
      </c>
      <c r="D3" s="56" t="s">
        <v>238</v>
      </c>
      <c r="E3" s="56" t="s">
        <v>344</v>
      </c>
      <c r="F3" s="56" t="s">
        <v>327</v>
      </c>
      <c r="G3" s="57" t="s">
        <v>325</v>
      </c>
      <c r="H3" s="57" t="s">
        <v>326</v>
      </c>
      <c r="I3" s="58" t="s">
        <v>309</v>
      </c>
    </row>
    <row r="4" spans="1:9" ht="13.5">
      <c r="A4" s="91" t="s">
        <v>231</v>
      </c>
      <c r="B4" s="92" t="s">
        <v>397</v>
      </c>
      <c r="C4" s="93" t="s">
        <v>398</v>
      </c>
      <c r="D4" s="90"/>
      <c r="E4" s="95">
        <v>5000</v>
      </c>
      <c r="F4" s="60"/>
      <c r="G4" s="94" t="s">
        <v>400</v>
      </c>
      <c r="H4" s="60" t="s">
        <v>399</v>
      </c>
      <c r="I4" s="61">
        <v>13333333333</v>
      </c>
    </row>
    <row r="5" spans="1:9" ht="13.5">
      <c r="A5" s="91"/>
      <c r="B5" s="92"/>
      <c r="C5" s="93"/>
      <c r="D5" s="90"/>
      <c r="E5" s="95"/>
      <c r="F5" s="60"/>
      <c r="G5" s="60"/>
      <c r="H5" s="60"/>
      <c r="I5" s="61"/>
    </row>
    <row r="6" spans="1:9" ht="13.5">
      <c r="A6" s="91"/>
      <c r="B6" s="92"/>
      <c r="C6" s="93"/>
      <c r="D6" s="60"/>
      <c r="E6" s="95"/>
      <c r="F6" s="60"/>
      <c r="G6" s="61"/>
      <c r="H6" s="61"/>
      <c r="I6" s="61"/>
    </row>
    <row r="7" spans="1:9" ht="13.5">
      <c r="A7" s="91"/>
      <c r="B7" s="92"/>
      <c r="C7" s="93"/>
      <c r="D7" s="60"/>
      <c r="E7" s="95"/>
      <c r="F7" s="60"/>
      <c r="G7" s="61"/>
      <c r="H7" s="61"/>
      <c r="I7" s="61"/>
    </row>
    <row r="8" spans="1:9" ht="13.5">
      <c r="A8" s="91"/>
      <c r="B8" s="92"/>
      <c r="C8" s="93"/>
      <c r="D8" s="60"/>
      <c r="E8" s="95"/>
      <c r="F8" s="60"/>
      <c r="G8" s="61"/>
      <c r="H8" s="61"/>
      <c r="I8" s="61"/>
    </row>
    <row r="9" spans="1:9" ht="13.5">
      <c r="A9" s="91"/>
      <c r="B9" s="92"/>
      <c r="C9" s="93"/>
      <c r="D9" s="60"/>
      <c r="E9" s="95"/>
      <c r="F9" s="60"/>
      <c r="G9" s="61"/>
      <c r="H9" s="61"/>
      <c r="I9" s="61"/>
    </row>
    <row r="10" spans="1:9" ht="13.5">
      <c r="A10" s="91"/>
      <c r="B10" s="92"/>
      <c r="C10" s="93"/>
      <c r="D10" s="60"/>
      <c r="E10" s="95"/>
      <c r="F10" s="60"/>
      <c r="G10" s="61"/>
      <c r="H10" s="61"/>
      <c r="I10" s="61"/>
    </row>
    <row r="11" spans="1:9" ht="13.5">
      <c r="A11" s="62"/>
      <c r="B11" s="60"/>
      <c r="C11" s="59"/>
      <c r="D11" s="60"/>
      <c r="E11" s="60"/>
      <c r="F11" s="60"/>
      <c r="G11" s="61"/>
      <c r="H11" s="61"/>
      <c r="I11" s="61"/>
    </row>
    <row r="12" spans="1:9" ht="13.5">
      <c r="A12" s="62"/>
      <c r="B12" s="60"/>
      <c r="C12" s="59"/>
      <c r="D12" s="60"/>
      <c r="E12" s="60"/>
      <c r="F12" s="60"/>
      <c r="G12" s="61"/>
      <c r="H12" s="61"/>
      <c r="I12" s="61"/>
    </row>
    <row r="13" spans="1:9" ht="13.5">
      <c r="A13" s="62"/>
      <c r="B13" s="60"/>
      <c r="C13" s="59"/>
      <c r="D13" s="60"/>
      <c r="E13" s="60"/>
      <c r="F13" s="60"/>
      <c r="G13" s="61"/>
      <c r="H13" s="61"/>
      <c r="I13" s="61"/>
    </row>
    <row r="14" spans="1:9" ht="13.5">
      <c r="A14" s="62"/>
      <c r="B14" s="60"/>
      <c r="C14" s="59"/>
      <c r="D14" s="60"/>
      <c r="E14" s="60"/>
      <c r="F14" s="60"/>
      <c r="G14" s="61"/>
      <c r="H14" s="61"/>
      <c r="I14" s="61"/>
    </row>
    <row r="15" spans="1:9" ht="13.5">
      <c r="A15" s="62"/>
      <c r="B15" s="60"/>
      <c r="C15" s="59"/>
      <c r="D15" s="60"/>
      <c r="E15" s="60"/>
      <c r="F15" s="60"/>
      <c r="G15" s="61"/>
      <c r="H15" s="61"/>
      <c r="I15" s="61"/>
    </row>
    <row r="16" spans="1:9" ht="13.5">
      <c r="A16" s="59"/>
      <c r="B16" s="60"/>
      <c r="C16" s="59"/>
      <c r="D16" s="60"/>
      <c r="E16" s="60"/>
      <c r="F16" s="60"/>
      <c r="G16" s="61"/>
      <c r="H16" s="61"/>
      <c r="I16" s="61"/>
    </row>
    <row r="17" spans="1:9" ht="13.5">
      <c r="A17" s="59"/>
      <c r="B17" s="60"/>
      <c r="C17" s="59"/>
      <c r="D17" s="60"/>
      <c r="E17" s="60"/>
      <c r="F17" s="60"/>
      <c r="G17" s="61"/>
      <c r="H17" s="61"/>
      <c r="I17" s="61"/>
    </row>
    <row r="18" spans="1:9" ht="13.5">
      <c r="A18" s="59"/>
      <c r="B18" s="60"/>
      <c r="C18" s="59"/>
      <c r="D18" s="60"/>
      <c r="E18" s="60"/>
      <c r="F18" s="60"/>
      <c r="G18" s="61"/>
      <c r="H18" s="61"/>
      <c r="I18" s="61"/>
    </row>
    <row r="19" spans="1:9" ht="13.5">
      <c r="A19" s="59"/>
      <c r="B19" s="60"/>
      <c r="C19" s="59"/>
      <c r="D19" s="60"/>
      <c r="E19" s="60"/>
      <c r="F19" s="60"/>
      <c r="G19" s="61"/>
      <c r="H19" s="61"/>
      <c r="I19" s="61"/>
    </row>
    <row r="20" spans="1:9" ht="13.5">
      <c r="A20" s="59"/>
      <c r="B20" s="60"/>
      <c r="C20" s="59"/>
      <c r="D20" s="60"/>
      <c r="E20" s="60"/>
      <c r="F20" s="60"/>
      <c r="G20" s="61"/>
      <c r="H20" s="61"/>
      <c r="I20" s="61"/>
    </row>
    <row r="21" spans="1:9" ht="13.5">
      <c r="A21" s="59"/>
      <c r="B21" s="60"/>
      <c r="C21" s="59"/>
      <c r="D21" s="60"/>
      <c r="E21" s="60"/>
      <c r="F21" s="60"/>
      <c r="G21" s="61"/>
      <c r="H21" s="61"/>
      <c r="I21" s="61"/>
    </row>
    <row r="22" spans="1:9" ht="13.5">
      <c r="A22" s="59"/>
      <c r="B22" s="60"/>
      <c r="C22" s="59"/>
      <c r="D22" s="60"/>
      <c r="E22" s="60"/>
      <c r="F22" s="60"/>
      <c r="G22" s="61"/>
      <c r="H22" s="61"/>
      <c r="I22" s="61"/>
    </row>
    <row r="23" spans="1:9" ht="13.5">
      <c r="A23" s="59"/>
      <c r="B23" s="60"/>
      <c r="C23" s="59"/>
      <c r="D23" s="60"/>
      <c r="E23" s="60"/>
      <c r="F23" s="60"/>
      <c r="G23" s="61"/>
      <c r="H23" s="61"/>
      <c r="I23" s="61"/>
    </row>
    <row r="24" spans="1:9" ht="13.5">
      <c r="A24" s="59"/>
      <c r="B24" s="60"/>
      <c r="C24" s="59"/>
      <c r="D24" s="60"/>
      <c r="E24" s="60"/>
      <c r="F24" s="60"/>
      <c r="G24" s="61"/>
      <c r="H24" s="61"/>
      <c r="I24" s="61"/>
    </row>
    <row r="25" spans="1:9" ht="13.5">
      <c r="A25" s="59"/>
      <c r="B25" s="60"/>
      <c r="C25" s="59"/>
      <c r="D25" s="60"/>
      <c r="E25" s="60"/>
      <c r="F25" s="60"/>
      <c r="G25" s="61"/>
      <c r="H25" s="61"/>
      <c r="I25" s="61"/>
    </row>
    <row r="26" spans="1:9" ht="13.5">
      <c r="A26" s="59"/>
      <c r="B26" s="60"/>
      <c r="C26" s="59"/>
      <c r="D26" s="60"/>
      <c r="E26" s="60"/>
      <c r="F26" s="60"/>
      <c r="G26" s="61"/>
      <c r="H26" s="61"/>
      <c r="I26" s="61"/>
    </row>
    <row r="27" spans="1:9" ht="13.5">
      <c r="A27" s="59"/>
      <c r="B27" s="60"/>
      <c r="C27" s="59"/>
      <c r="D27" s="60"/>
      <c r="E27" s="60"/>
      <c r="F27" s="60"/>
      <c r="G27" s="61"/>
      <c r="H27" s="61"/>
      <c r="I27" s="61"/>
    </row>
    <row r="28" spans="1:9" ht="13.5">
      <c r="A28" s="59"/>
      <c r="B28" s="60"/>
      <c r="C28" s="59"/>
      <c r="D28" s="60"/>
      <c r="E28" s="60"/>
      <c r="F28" s="60"/>
      <c r="G28" s="61"/>
      <c r="H28" s="61"/>
      <c r="I28" s="61"/>
    </row>
    <row r="29" spans="1:9" ht="13.5">
      <c r="A29" s="59"/>
      <c r="B29" s="60"/>
      <c r="C29" s="59"/>
      <c r="D29" s="60"/>
      <c r="E29" s="60"/>
      <c r="F29" s="60"/>
      <c r="G29" s="61"/>
      <c r="H29" s="61"/>
      <c r="I29" s="61"/>
    </row>
    <row r="30" spans="1:9" ht="13.5">
      <c r="A30" s="59"/>
      <c r="B30" s="60"/>
      <c r="C30" s="59"/>
      <c r="D30" s="60"/>
      <c r="E30" s="60"/>
      <c r="F30" s="60"/>
      <c r="G30" s="61"/>
      <c r="H30" s="61"/>
      <c r="I30" s="61"/>
    </row>
    <row r="31" spans="1:9" ht="13.5">
      <c r="A31" s="59"/>
      <c r="B31" s="60"/>
      <c r="C31" s="59"/>
      <c r="D31" s="60"/>
      <c r="E31" s="60"/>
      <c r="F31" s="60"/>
      <c r="G31" s="61"/>
      <c r="H31" s="61"/>
      <c r="I31" s="61"/>
    </row>
    <row r="32" spans="1:9" ht="13.5">
      <c r="A32" s="59"/>
      <c r="B32" s="60"/>
      <c r="C32" s="59"/>
      <c r="D32" s="60"/>
      <c r="E32" s="60"/>
      <c r="F32" s="60"/>
      <c r="G32" s="61"/>
      <c r="H32" s="61"/>
      <c r="I32" s="61"/>
    </row>
    <row r="33" spans="1:9" ht="13.5">
      <c r="A33" s="59"/>
      <c r="B33" s="60"/>
      <c r="C33" s="59"/>
      <c r="D33" s="60"/>
      <c r="E33" s="60"/>
      <c r="F33" s="60"/>
      <c r="G33" s="61"/>
      <c r="H33" s="61"/>
      <c r="I33" s="61"/>
    </row>
    <row r="34" spans="1:9" ht="13.5">
      <c r="A34" s="59"/>
      <c r="B34" s="60"/>
      <c r="C34" s="59"/>
      <c r="D34" s="60"/>
      <c r="E34" s="60"/>
      <c r="F34" s="60"/>
      <c r="G34" s="61"/>
      <c r="H34" s="61"/>
      <c r="I34" s="61"/>
    </row>
    <row r="35" spans="1:9" ht="13.5">
      <c r="A35" s="59"/>
      <c r="B35" s="60"/>
      <c r="C35" s="59"/>
      <c r="D35" s="60"/>
      <c r="E35" s="60"/>
      <c r="F35" s="60"/>
      <c r="G35" s="61"/>
      <c r="H35" s="61"/>
      <c r="I35" s="61"/>
    </row>
    <row r="36" spans="1:9" ht="13.5">
      <c r="A36" s="59"/>
      <c r="B36" s="60"/>
      <c r="C36" s="59"/>
      <c r="D36" s="60"/>
      <c r="E36" s="60"/>
      <c r="F36" s="60"/>
      <c r="G36" s="61"/>
      <c r="H36" s="61"/>
      <c r="I36" s="61"/>
    </row>
    <row r="37" spans="1:9" ht="13.5">
      <c r="A37" s="59"/>
      <c r="B37" s="60"/>
      <c r="C37" s="59"/>
      <c r="D37" s="60"/>
      <c r="E37" s="60"/>
      <c r="F37" s="60"/>
      <c r="G37" s="61"/>
      <c r="H37" s="61"/>
      <c r="I37" s="61"/>
    </row>
    <row r="38" spans="1:9" ht="13.5">
      <c r="A38" s="59"/>
      <c r="B38" s="60"/>
      <c r="C38" s="59"/>
      <c r="D38" s="60"/>
      <c r="E38" s="60"/>
      <c r="F38" s="60"/>
      <c r="G38" s="61"/>
      <c r="H38" s="61"/>
      <c r="I38" s="61"/>
    </row>
    <row r="39" spans="1:9" ht="13.5">
      <c r="A39" s="59"/>
      <c r="B39" s="60"/>
      <c r="C39" s="59"/>
      <c r="D39" s="60"/>
      <c r="E39" s="60"/>
      <c r="F39" s="60"/>
      <c r="G39" s="61"/>
      <c r="H39" s="61"/>
      <c r="I39" s="61"/>
    </row>
    <row r="40" spans="1:9" ht="13.5">
      <c r="A40" s="59"/>
      <c r="B40" s="60"/>
      <c r="C40" s="59"/>
      <c r="D40" s="60"/>
      <c r="E40" s="60"/>
      <c r="F40" s="60"/>
      <c r="G40" s="61"/>
      <c r="H40" s="61"/>
      <c r="I40" s="61"/>
    </row>
    <row r="41" spans="1:9" ht="13.5">
      <c r="A41" s="59"/>
      <c r="B41" s="60"/>
      <c r="C41" s="59"/>
      <c r="D41" s="60"/>
      <c r="E41" s="60"/>
      <c r="F41" s="60"/>
      <c r="G41" s="61"/>
      <c r="H41" s="61"/>
      <c r="I41" s="61"/>
    </row>
    <row r="42" spans="1:9" ht="13.5">
      <c r="A42" s="59"/>
      <c r="B42" s="60"/>
      <c r="C42" s="59"/>
      <c r="D42" s="60"/>
      <c r="E42" s="60"/>
      <c r="F42" s="60"/>
      <c r="G42" s="61"/>
      <c r="H42" s="61"/>
      <c r="I42" s="61"/>
    </row>
    <row r="43" spans="1:9" ht="13.5">
      <c r="A43" s="59"/>
      <c r="B43" s="60"/>
      <c r="C43" s="59"/>
      <c r="D43" s="60"/>
      <c r="E43" s="60"/>
      <c r="F43" s="60"/>
      <c r="G43" s="61"/>
      <c r="H43" s="61"/>
      <c r="I43" s="61"/>
    </row>
    <row r="44" spans="1:9" ht="13.5">
      <c r="A44" s="59"/>
      <c r="B44" s="60"/>
      <c r="C44" s="59"/>
      <c r="D44" s="60"/>
      <c r="E44" s="60"/>
      <c r="F44" s="60"/>
      <c r="G44" s="61"/>
      <c r="H44" s="61"/>
      <c r="I44" s="61"/>
    </row>
    <row r="45" spans="1:9" ht="13.5">
      <c r="A45" s="59"/>
      <c r="B45" s="60"/>
      <c r="C45" s="59"/>
      <c r="D45" s="60"/>
      <c r="E45" s="60"/>
      <c r="F45" s="60"/>
      <c r="G45" s="61"/>
      <c r="H45" s="61"/>
      <c r="I45" s="61"/>
    </row>
    <row r="46" spans="1:9" ht="13.5">
      <c r="A46" s="59"/>
      <c r="B46" s="60"/>
      <c r="C46" s="59"/>
      <c r="D46" s="60"/>
      <c r="E46" s="60"/>
      <c r="F46" s="60"/>
      <c r="G46" s="61"/>
      <c r="H46" s="61"/>
      <c r="I46" s="61"/>
    </row>
    <row r="47" spans="1:9" ht="13.5">
      <c r="A47" s="59"/>
      <c r="B47" s="60"/>
      <c r="C47" s="59"/>
      <c r="D47" s="60"/>
      <c r="E47" s="60"/>
      <c r="F47" s="60"/>
      <c r="G47" s="61"/>
      <c r="H47" s="61"/>
      <c r="I47" s="61"/>
    </row>
    <row r="48" spans="1:9" ht="13.5">
      <c r="A48" s="59"/>
      <c r="B48" s="60"/>
      <c r="C48" s="59"/>
      <c r="D48" s="60"/>
      <c r="E48" s="60"/>
      <c r="F48" s="60"/>
      <c r="G48" s="61"/>
      <c r="H48" s="61"/>
      <c r="I48" s="61"/>
    </row>
    <row r="49" spans="1:9" ht="13.5">
      <c r="A49" s="59"/>
      <c r="B49" s="60"/>
      <c r="C49" s="59"/>
      <c r="D49" s="60"/>
      <c r="E49" s="60"/>
      <c r="F49" s="60"/>
      <c r="G49" s="61"/>
      <c r="H49" s="61"/>
      <c r="I49" s="61"/>
    </row>
    <row r="50" spans="1:9" ht="13.5">
      <c r="A50" s="59"/>
      <c r="B50" s="60"/>
      <c r="C50" s="59"/>
      <c r="D50" s="60"/>
      <c r="E50" s="60"/>
      <c r="F50" s="60"/>
      <c r="G50" s="61"/>
      <c r="H50" s="61"/>
      <c r="I50" s="61"/>
    </row>
    <row r="51" spans="1:9" ht="13.5">
      <c r="A51" s="59"/>
      <c r="B51" s="60"/>
      <c r="C51" s="59"/>
      <c r="D51" s="60"/>
      <c r="E51" s="60"/>
      <c r="F51" s="60"/>
      <c r="G51" s="61"/>
      <c r="H51" s="61"/>
      <c r="I51" s="61"/>
    </row>
    <row r="52" spans="1:9" ht="13.5">
      <c r="A52" s="59"/>
      <c r="B52" s="60"/>
      <c r="C52" s="59"/>
      <c r="D52" s="60"/>
      <c r="E52" s="60"/>
      <c r="F52" s="60"/>
      <c r="G52" s="61"/>
      <c r="H52" s="61"/>
      <c r="I52" s="61"/>
    </row>
    <row r="53" spans="1:9" ht="13.5">
      <c r="A53" s="59"/>
      <c r="B53" s="60"/>
      <c r="C53" s="59"/>
      <c r="D53" s="60"/>
      <c r="E53" s="60"/>
      <c r="F53" s="60"/>
      <c r="G53" s="61"/>
      <c r="H53" s="61"/>
      <c r="I53" s="61"/>
    </row>
    <row r="54" spans="1:9" ht="13.5">
      <c r="A54" s="59"/>
      <c r="B54" s="60"/>
      <c r="C54" s="59"/>
      <c r="D54" s="60"/>
      <c r="E54" s="60"/>
      <c r="F54" s="60"/>
      <c r="G54" s="61"/>
      <c r="H54" s="61"/>
      <c r="I54" s="61"/>
    </row>
    <row r="55" spans="1:9" ht="13.5">
      <c r="A55" s="59"/>
      <c r="B55" s="60"/>
      <c r="C55" s="59"/>
      <c r="D55" s="60"/>
      <c r="E55" s="60"/>
      <c r="F55" s="60"/>
      <c r="G55" s="61"/>
      <c r="H55" s="61"/>
      <c r="I55" s="61"/>
    </row>
    <row r="56" spans="1:9" ht="13.5">
      <c r="A56" s="59"/>
      <c r="B56" s="60"/>
      <c r="C56" s="59"/>
      <c r="D56" s="60"/>
      <c r="E56" s="60"/>
      <c r="F56" s="60"/>
      <c r="G56" s="61"/>
      <c r="H56" s="61"/>
      <c r="I56" s="61"/>
    </row>
    <row r="57" spans="1:9" ht="13.5">
      <c r="A57" s="59"/>
      <c r="B57" s="60"/>
      <c r="C57" s="59"/>
      <c r="D57" s="60"/>
      <c r="E57" s="60"/>
      <c r="F57" s="60"/>
      <c r="G57" s="61"/>
      <c r="H57" s="61"/>
      <c r="I57" s="61"/>
    </row>
    <row r="58" spans="1:9" ht="13.5">
      <c r="A58" s="59"/>
      <c r="B58" s="60"/>
      <c r="C58" s="59"/>
      <c r="D58" s="60"/>
      <c r="E58" s="60"/>
      <c r="F58" s="60"/>
      <c r="G58" s="61"/>
      <c r="H58" s="61"/>
      <c r="I58" s="61"/>
    </row>
    <row r="59" spans="1:9" ht="13.5">
      <c r="A59" s="59"/>
      <c r="B59" s="60"/>
      <c r="C59" s="59"/>
      <c r="D59" s="60"/>
      <c r="E59" s="60"/>
      <c r="F59" s="60"/>
      <c r="G59" s="61"/>
      <c r="H59" s="61"/>
      <c r="I59" s="61"/>
    </row>
    <row r="60" spans="1:9" ht="13.5">
      <c r="A60" s="59"/>
      <c r="B60" s="60"/>
      <c r="C60" s="59"/>
      <c r="D60" s="60"/>
      <c r="E60" s="60"/>
      <c r="F60" s="60"/>
      <c r="G60" s="61"/>
      <c r="H60" s="61"/>
      <c r="I60" s="61"/>
    </row>
    <row r="61" spans="1:9" ht="13.5">
      <c r="A61" s="59"/>
      <c r="B61" s="60"/>
      <c r="C61" s="59"/>
      <c r="D61" s="60"/>
      <c r="E61" s="60"/>
      <c r="F61" s="60"/>
      <c r="G61" s="61"/>
      <c r="H61" s="61"/>
      <c r="I61" s="61"/>
    </row>
    <row r="62" spans="1:9" ht="13.5">
      <c r="A62" s="59"/>
      <c r="B62" s="60"/>
      <c r="C62" s="59"/>
      <c r="D62" s="60"/>
      <c r="E62" s="60"/>
      <c r="F62" s="60"/>
      <c r="G62" s="61"/>
      <c r="H62" s="61"/>
      <c r="I62" s="61"/>
    </row>
    <row r="63" spans="1:9" ht="13.5">
      <c r="A63" s="59"/>
      <c r="B63" s="60"/>
      <c r="C63" s="59"/>
      <c r="D63" s="60"/>
      <c r="E63" s="60"/>
      <c r="F63" s="60"/>
      <c r="G63" s="61"/>
      <c r="H63" s="61"/>
      <c r="I63" s="61"/>
    </row>
    <row r="64" spans="1:9" ht="13.5">
      <c r="A64" s="59"/>
      <c r="B64" s="60"/>
      <c r="C64" s="59"/>
      <c r="D64" s="60"/>
      <c r="E64" s="60"/>
      <c r="F64" s="60"/>
      <c r="G64" s="61"/>
      <c r="H64" s="61"/>
      <c r="I64" s="61"/>
    </row>
    <row r="65" spans="1:9" ht="13.5">
      <c r="A65" s="59"/>
      <c r="B65" s="60"/>
      <c r="C65" s="59"/>
      <c r="D65" s="60"/>
      <c r="E65" s="60"/>
      <c r="F65" s="60"/>
      <c r="G65" s="61"/>
      <c r="H65" s="61"/>
      <c r="I65" s="61"/>
    </row>
    <row r="66" spans="1:9" ht="13.5">
      <c r="A66" s="59"/>
      <c r="B66" s="60"/>
      <c r="C66" s="59"/>
      <c r="D66" s="60"/>
      <c r="E66" s="60"/>
      <c r="F66" s="60"/>
      <c r="G66" s="61"/>
      <c r="H66" s="61"/>
      <c r="I66" s="61"/>
    </row>
    <row r="67" spans="1:9" ht="13.5">
      <c r="A67" s="59"/>
      <c r="B67" s="60"/>
      <c r="C67" s="59"/>
      <c r="D67" s="60"/>
      <c r="E67" s="60"/>
      <c r="F67" s="60"/>
      <c r="G67" s="61"/>
      <c r="H67" s="61"/>
      <c r="I67" s="61"/>
    </row>
    <row r="68" spans="1:9" ht="13.5">
      <c r="A68" s="59"/>
      <c r="B68" s="60"/>
      <c r="C68" s="59"/>
      <c r="D68" s="60"/>
      <c r="E68" s="60"/>
      <c r="F68" s="60"/>
      <c r="G68" s="61"/>
      <c r="H68" s="61"/>
      <c r="I68" s="61"/>
    </row>
    <row r="69" spans="1:9" ht="13.5">
      <c r="A69" s="59"/>
      <c r="B69" s="60"/>
      <c r="C69" s="59"/>
      <c r="D69" s="60"/>
      <c r="E69" s="60"/>
      <c r="F69" s="60"/>
      <c r="G69" s="61"/>
      <c r="H69" s="61"/>
      <c r="I69" s="61"/>
    </row>
    <row r="70" spans="1:9" ht="13.5">
      <c r="A70" s="59"/>
      <c r="B70" s="60"/>
      <c r="C70" s="59"/>
      <c r="D70" s="60"/>
      <c r="E70" s="60"/>
      <c r="F70" s="60"/>
      <c r="G70" s="61"/>
      <c r="H70" s="61"/>
      <c r="I70" s="61"/>
    </row>
    <row r="71" spans="1:9" ht="13.5">
      <c r="A71" s="59"/>
      <c r="B71" s="60"/>
      <c r="C71" s="59"/>
      <c r="D71" s="60"/>
      <c r="E71" s="60"/>
      <c r="F71" s="60"/>
      <c r="G71" s="61"/>
      <c r="H71" s="61"/>
      <c r="I71" s="61"/>
    </row>
    <row r="72" spans="1:9" ht="13.5">
      <c r="A72" s="59"/>
      <c r="B72" s="60"/>
      <c r="C72" s="59"/>
      <c r="D72" s="60"/>
      <c r="E72" s="60"/>
      <c r="F72" s="60"/>
      <c r="G72" s="61"/>
      <c r="H72" s="61"/>
      <c r="I72" s="61"/>
    </row>
    <row r="73" spans="1:9" ht="13.5">
      <c r="A73" s="59"/>
      <c r="B73" s="60"/>
      <c r="C73" s="59"/>
      <c r="D73" s="60"/>
      <c r="E73" s="60"/>
      <c r="F73" s="60"/>
      <c r="G73" s="61"/>
      <c r="H73" s="61"/>
      <c r="I73" s="61"/>
    </row>
    <row r="74" spans="1:9" ht="13.5">
      <c r="A74" s="59"/>
      <c r="B74" s="60"/>
      <c r="C74" s="59"/>
      <c r="D74" s="60"/>
      <c r="E74" s="60"/>
      <c r="F74" s="60"/>
      <c r="G74" s="61"/>
      <c r="H74" s="61"/>
      <c r="I74" s="61"/>
    </row>
    <row r="75" spans="1:9" ht="13.5">
      <c r="A75" s="59"/>
      <c r="B75" s="60"/>
      <c r="C75" s="59"/>
      <c r="D75" s="60"/>
      <c r="E75" s="60"/>
      <c r="F75" s="60"/>
      <c r="G75" s="61"/>
      <c r="H75" s="61"/>
      <c r="I75" s="61"/>
    </row>
    <row r="76" spans="1:9" ht="13.5">
      <c r="A76" s="59"/>
      <c r="B76" s="60"/>
      <c r="C76" s="59"/>
      <c r="D76" s="60"/>
      <c r="E76" s="60"/>
      <c r="F76" s="60"/>
      <c r="G76" s="61"/>
      <c r="H76" s="61"/>
      <c r="I76" s="61"/>
    </row>
    <row r="77" spans="1:9" ht="13.5">
      <c r="A77" s="59"/>
      <c r="B77" s="60"/>
      <c r="C77" s="59"/>
      <c r="D77" s="60"/>
      <c r="E77" s="60"/>
      <c r="F77" s="60"/>
      <c r="G77" s="61"/>
      <c r="H77" s="61"/>
      <c r="I77" s="61"/>
    </row>
    <row r="78" spans="1:9" ht="13.5">
      <c r="A78" s="59"/>
      <c r="B78" s="60"/>
      <c r="C78" s="59"/>
      <c r="D78" s="60"/>
      <c r="E78" s="60"/>
      <c r="F78" s="60"/>
      <c r="G78" s="61"/>
      <c r="H78" s="61"/>
      <c r="I78" s="61"/>
    </row>
    <row r="79" spans="1:9" ht="13.5">
      <c r="A79" s="59"/>
      <c r="B79" s="60"/>
      <c r="C79" s="59"/>
      <c r="D79" s="60"/>
      <c r="E79" s="60"/>
      <c r="F79" s="60"/>
      <c r="G79" s="61"/>
      <c r="H79" s="61"/>
      <c r="I79" s="61"/>
    </row>
    <row r="80" spans="1:9" ht="13.5">
      <c r="A80" s="59"/>
      <c r="B80" s="60"/>
      <c r="C80" s="59"/>
      <c r="D80" s="60"/>
      <c r="E80" s="60"/>
      <c r="F80" s="60"/>
      <c r="G80" s="61"/>
      <c r="H80" s="61"/>
      <c r="I80" s="61"/>
    </row>
    <row r="81" spans="1:9" ht="13.5">
      <c r="A81" s="59"/>
      <c r="B81" s="60"/>
      <c r="C81" s="59"/>
      <c r="D81" s="60"/>
      <c r="E81" s="60"/>
      <c r="F81" s="60"/>
      <c r="G81" s="61"/>
      <c r="H81" s="61"/>
      <c r="I81" s="61"/>
    </row>
    <row r="82" spans="1:9" ht="13.5">
      <c r="A82" s="59"/>
      <c r="B82" s="60"/>
      <c r="C82" s="59"/>
      <c r="D82" s="60"/>
      <c r="E82" s="60"/>
      <c r="F82" s="60"/>
      <c r="G82" s="61"/>
      <c r="H82" s="61"/>
      <c r="I82" s="61"/>
    </row>
    <row r="83" spans="1:9" ht="13.5">
      <c r="A83" s="59"/>
      <c r="B83" s="60"/>
      <c r="C83" s="59"/>
      <c r="D83" s="60"/>
      <c r="E83" s="60"/>
      <c r="F83" s="60"/>
      <c r="G83" s="61"/>
      <c r="H83" s="61"/>
      <c r="I83" s="61"/>
    </row>
    <row r="84" spans="1:9" ht="13.5">
      <c r="A84" s="59"/>
      <c r="B84" s="60"/>
      <c r="C84" s="59"/>
      <c r="D84" s="60"/>
      <c r="E84" s="60"/>
      <c r="F84" s="60"/>
      <c r="G84" s="61"/>
      <c r="H84" s="61"/>
      <c r="I84" s="61"/>
    </row>
    <row r="85" spans="1:9" ht="13.5">
      <c r="A85" s="59"/>
      <c r="B85" s="60"/>
      <c r="C85" s="59"/>
      <c r="D85" s="60"/>
      <c r="E85" s="60"/>
      <c r="F85" s="60"/>
      <c r="G85" s="61"/>
      <c r="H85" s="61"/>
      <c r="I85" s="61"/>
    </row>
    <row r="86" spans="1:9" ht="13.5">
      <c r="A86" s="59"/>
      <c r="B86" s="60"/>
      <c r="C86" s="59"/>
      <c r="D86" s="60"/>
      <c r="E86" s="60"/>
      <c r="F86" s="60"/>
      <c r="G86" s="61"/>
      <c r="H86" s="61"/>
      <c r="I86" s="61"/>
    </row>
    <row r="87" spans="1:9" ht="13.5">
      <c r="A87" s="59"/>
      <c r="B87" s="60"/>
      <c r="C87" s="59"/>
      <c r="D87" s="60"/>
      <c r="E87" s="60"/>
      <c r="F87" s="60"/>
      <c r="G87" s="61"/>
      <c r="H87" s="61"/>
      <c r="I87" s="61"/>
    </row>
    <row r="88" spans="1:9" ht="13.5">
      <c r="A88" s="59"/>
      <c r="B88" s="60"/>
      <c r="C88" s="59"/>
      <c r="D88" s="60"/>
      <c r="E88" s="60"/>
      <c r="F88" s="60"/>
      <c r="G88" s="61"/>
      <c r="H88" s="61"/>
      <c r="I88" s="61"/>
    </row>
    <row r="89" spans="1:9" ht="13.5">
      <c r="A89" s="59"/>
      <c r="B89" s="60"/>
      <c r="C89" s="59"/>
      <c r="D89" s="60"/>
      <c r="E89" s="60"/>
      <c r="F89" s="60"/>
      <c r="G89" s="61"/>
      <c r="H89" s="61"/>
      <c r="I89" s="61"/>
    </row>
    <row r="90" spans="1:9" ht="13.5">
      <c r="A90" s="59"/>
      <c r="B90" s="60"/>
      <c r="C90" s="59"/>
      <c r="D90" s="60"/>
      <c r="E90" s="60"/>
      <c r="F90" s="60"/>
      <c r="G90" s="61"/>
      <c r="H90" s="61"/>
      <c r="I90" s="61"/>
    </row>
    <row r="91" spans="1:9" ht="13.5">
      <c r="A91" s="59"/>
      <c r="B91" s="60"/>
      <c r="C91" s="59"/>
      <c r="D91" s="60"/>
      <c r="E91" s="60"/>
      <c r="F91" s="60"/>
      <c r="G91" s="61"/>
      <c r="H91" s="61"/>
      <c r="I91" s="61"/>
    </row>
    <row r="92" spans="1:9" ht="13.5">
      <c r="A92" s="59"/>
      <c r="B92" s="60"/>
      <c r="C92" s="59"/>
      <c r="D92" s="60"/>
      <c r="E92" s="60"/>
      <c r="F92" s="60"/>
      <c r="G92" s="61"/>
      <c r="H92" s="61"/>
      <c r="I92" s="61"/>
    </row>
    <row r="93" spans="1:9" ht="13.5">
      <c r="A93" s="59"/>
      <c r="B93" s="60"/>
      <c r="C93" s="59"/>
      <c r="D93" s="60"/>
      <c r="E93" s="60"/>
      <c r="F93" s="60"/>
      <c r="G93" s="61"/>
      <c r="H93" s="61"/>
      <c r="I93" s="61"/>
    </row>
    <row r="94" spans="1:9" ht="13.5">
      <c r="A94" s="59"/>
      <c r="B94" s="60"/>
      <c r="C94" s="59"/>
      <c r="D94" s="60"/>
      <c r="E94" s="60"/>
      <c r="F94" s="60"/>
      <c r="G94" s="61"/>
      <c r="H94" s="61"/>
      <c r="I94" s="61"/>
    </row>
    <row r="95" spans="1:9" ht="13.5">
      <c r="A95" s="59"/>
      <c r="B95" s="60"/>
      <c r="C95" s="59"/>
      <c r="D95" s="60"/>
      <c r="E95" s="60"/>
      <c r="F95" s="60"/>
      <c r="G95" s="61"/>
      <c r="H95" s="61"/>
      <c r="I95" s="61"/>
    </row>
    <row r="96" spans="1:9" ht="13.5">
      <c r="A96" s="59"/>
      <c r="B96" s="60"/>
      <c r="C96" s="59"/>
      <c r="D96" s="60"/>
      <c r="E96" s="60"/>
      <c r="F96" s="60"/>
      <c r="G96" s="61"/>
      <c r="H96" s="61"/>
      <c r="I96" s="61"/>
    </row>
    <row r="97" spans="1:9" ht="13.5">
      <c r="A97" s="59"/>
      <c r="B97" s="60"/>
      <c r="C97" s="59"/>
      <c r="D97" s="60"/>
      <c r="E97" s="60"/>
      <c r="F97" s="60"/>
      <c r="G97" s="61"/>
      <c r="H97" s="61"/>
      <c r="I97" s="61"/>
    </row>
    <row r="98" spans="1:9" ht="13.5">
      <c r="A98" s="59"/>
      <c r="B98" s="60"/>
      <c r="C98" s="59"/>
      <c r="D98" s="60"/>
      <c r="E98" s="60"/>
      <c r="F98" s="60"/>
      <c r="G98" s="61"/>
      <c r="H98" s="61"/>
      <c r="I98" s="61"/>
    </row>
    <row r="99" spans="1:9" ht="13.5">
      <c r="A99" s="59"/>
      <c r="B99" s="60"/>
      <c r="C99" s="59"/>
      <c r="D99" s="60"/>
      <c r="E99" s="60"/>
      <c r="F99" s="60"/>
      <c r="G99" s="61"/>
      <c r="H99" s="61"/>
      <c r="I99" s="61"/>
    </row>
    <row r="100" spans="1:9" ht="13.5">
      <c r="A100" s="59"/>
      <c r="B100" s="60"/>
      <c r="C100" s="59"/>
      <c r="D100" s="60"/>
      <c r="E100" s="60"/>
      <c r="F100" s="60"/>
      <c r="G100" s="61"/>
      <c r="H100" s="61"/>
      <c r="I100" s="61"/>
    </row>
    <row r="101" spans="1:9" ht="13.5">
      <c r="A101" s="59"/>
      <c r="B101" s="60"/>
      <c r="C101" s="59"/>
      <c r="D101" s="60"/>
      <c r="E101" s="60"/>
      <c r="F101" s="60"/>
      <c r="G101" s="61"/>
      <c r="H101" s="61"/>
      <c r="I101" s="61"/>
    </row>
    <row r="102" spans="1:9" ht="13.5">
      <c r="A102" s="59"/>
      <c r="B102" s="60"/>
      <c r="C102" s="59"/>
      <c r="D102" s="60"/>
      <c r="E102" s="60"/>
      <c r="F102" s="60"/>
      <c r="G102" s="61"/>
      <c r="H102" s="61"/>
      <c r="I102" s="61"/>
    </row>
    <row r="103" spans="1:9" ht="13.5">
      <c r="A103" s="59"/>
      <c r="B103" s="60"/>
      <c r="C103" s="59"/>
      <c r="D103" s="60"/>
      <c r="E103" s="60"/>
      <c r="F103" s="60"/>
      <c r="G103" s="61"/>
      <c r="H103" s="61"/>
      <c r="I103" s="61"/>
    </row>
    <row r="104" spans="1:9" ht="13.5">
      <c r="A104" s="59"/>
      <c r="B104" s="60"/>
      <c r="C104" s="59"/>
      <c r="D104" s="60"/>
      <c r="E104" s="60"/>
      <c r="F104" s="60"/>
      <c r="G104" s="61"/>
      <c r="H104" s="61"/>
      <c r="I104" s="61"/>
    </row>
    <row r="105" spans="1:9" ht="13.5">
      <c r="A105" s="59"/>
      <c r="B105" s="60"/>
      <c r="C105" s="59"/>
      <c r="D105" s="60"/>
      <c r="E105" s="60"/>
      <c r="F105" s="60"/>
      <c r="G105" s="61"/>
      <c r="H105" s="61"/>
      <c r="I105" s="61"/>
    </row>
    <row r="106" spans="1:9" ht="13.5">
      <c r="A106" s="59"/>
      <c r="B106" s="60"/>
      <c r="C106" s="59"/>
      <c r="D106" s="60"/>
      <c r="E106" s="60"/>
      <c r="F106" s="60"/>
      <c r="G106" s="61"/>
      <c r="H106" s="61"/>
      <c r="I106" s="61"/>
    </row>
    <row r="107" spans="1:9" ht="13.5">
      <c r="A107" s="59"/>
      <c r="B107" s="60"/>
      <c r="C107" s="59"/>
      <c r="D107" s="60"/>
      <c r="E107" s="60"/>
      <c r="F107" s="60"/>
      <c r="G107" s="61"/>
      <c r="H107" s="61"/>
      <c r="I107" s="61"/>
    </row>
    <row r="108" spans="1:9" ht="13.5">
      <c r="A108" s="59"/>
      <c r="B108" s="60"/>
      <c r="C108" s="59"/>
      <c r="D108" s="60"/>
      <c r="E108" s="60"/>
      <c r="F108" s="60"/>
      <c r="G108" s="61"/>
      <c r="H108" s="61"/>
      <c r="I108" s="61"/>
    </row>
    <row r="109" spans="1:9" ht="13.5">
      <c r="A109" s="59"/>
      <c r="B109" s="60"/>
      <c r="C109" s="59"/>
      <c r="D109" s="60"/>
      <c r="E109" s="60"/>
      <c r="F109" s="60"/>
      <c r="G109" s="61"/>
      <c r="H109" s="61"/>
      <c r="I109" s="61"/>
    </row>
    <row r="110" spans="1:9" ht="13.5">
      <c r="A110" s="59"/>
      <c r="B110" s="60"/>
      <c r="C110" s="59"/>
      <c r="D110" s="60"/>
      <c r="E110" s="60"/>
      <c r="F110" s="60"/>
      <c r="G110" s="61"/>
      <c r="H110" s="61"/>
      <c r="I110" s="61"/>
    </row>
    <row r="111" spans="1:9" ht="13.5">
      <c r="A111" s="59"/>
      <c r="B111" s="60"/>
      <c r="C111" s="59"/>
      <c r="D111" s="60"/>
      <c r="E111" s="60"/>
      <c r="F111" s="60"/>
      <c r="G111" s="61"/>
      <c r="H111" s="61"/>
      <c r="I111" s="61"/>
    </row>
    <row r="112" spans="1:9" ht="13.5">
      <c r="A112" s="59"/>
      <c r="B112" s="60"/>
      <c r="C112" s="59"/>
      <c r="D112" s="60"/>
      <c r="E112" s="60"/>
      <c r="F112" s="60"/>
      <c r="G112" s="61"/>
      <c r="H112" s="61"/>
      <c r="I112" s="61"/>
    </row>
    <row r="113" spans="1:9" ht="13.5">
      <c r="A113" s="59"/>
      <c r="B113" s="60"/>
      <c r="C113" s="59"/>
      <c r="D113" s="60"/>
      <c r="E113" s="60"/>
      <c r="F113" s="60"/>
      <c r="G113" s="61"/>
      <c r="H113" s="61"/>
      <c r="I113" s="61"/>
    </row>
    <row r="114" spans="1:9" ht="13.5">
      <c r="A114" s="59"/>
      <c r="B114" s="60"/>
      <c r="C114" s="59"/>
      <c r="D114" s="60"/>
      <c r="E114" s="60"/>
      <c r="F114" s="60"/>
      <c r="G114" s="61"/>
      <c r="H114" s="61"/>
      <c r="I114" s="61"/>
    </row>
    <row r="115" spans="1:9" ht="13.5">
      <c r="A115" s="59"/>
      <c r="B115" s="60"/>
      <c r="C115" s="59"/>
      <c r="D115" s="60"/>
      <c r="E115" s="60"/>
      <c r="F115" s="60"/>
      <c r="G115" s="61"/>
      <c r="H115" s="61"/>
      <c r="I115" s="61"/>
    </row>
    <row r="116" spans="1:9" ht="13.5">
      <c r="A116" s="59"/>
      <c r="B116" s="60"/>
      <c r="C116" s="59"/>
      <c r="D116" s="60"/>
      <c r="E116" s="60"/>
      <c r="F116" s="60"/>
      <c r="G116" s="61"/>
      <c r="H116" s="61"/>
      <c r="I116" s="61"/>
    </row>
    <row r="117" spans="1:9" ht="13.5">
      <c r="A117" s="59"/>
      <c r="B117" s="60"/>
      <c r="C117" s="59"/>
      <c r="D117" s="60"/>
      <c r="E117" s="60"/>
      <c r="F117" s="60"/>
      <c r="G117" s="61"/>
      <c r="H117" s="61"/>
      <c r="I117" s="61"/>
    </row>
    <row r="118" spans="1:9" ht="13.5">
      <c r="A118" s="59"/>
      <c r="B118" s="60"/>
      <c r="C118" s="59"/>
      <c r="D118" s="60"/>
      <c r="E118" s="60"/>
      <c r="F118" s="60"/>
      <c r="G118" s="61"/>
      <c r="H118" s="61"/>
      <c r="I118" s="61"/>
    </row>
    <row r="119" spans="1:9" ht="13.5">
      <c r="A119" s="59"/>
      <c r="B119" s="60"/>
      <c r="C119" s="59"/>
      <c r="D119" s="60"/>
      <c r="E119" s="60"/>
      <c r="F119" s="60"/>
      <c r="G119" s="61"/>
      <c r="H119" s="61"/>
      <c r="I119" s="61"/>
    </row>
    <row r="120" spans="1:9" ht="13.5">
      <c r="A120" s="59"/>
      <c r="B120" s="60"/>
      <c r="C120" s="59"/>
      <c r="D120" s="60"/>
      <c r="E120" s="60"/>
      <c r="F120" s="60"/>
      <c r="G120" s="61"/>
      <c r="H120" s="61"/>
      <c r="I120" s="61"/>
    </row>
    <row r="121" spans="1:9" ht="13.5">
      <c r="A121" s="59"/>
      <c r="B121" s="60"/>
      <c r="C121" s="59"/>
      <c r="D121" s="60"/>
      <c r="E121" s="60"/>
      <c r="F121" s="60"/>
      <c r="G121" s="61"/>
      <c r="H121" s="61"/>
      <c r="I121" s="61"/>
    </row>
    <row r="122" spans="1:9" ht="13.5">
      <c r="A122" s="59"/>
      <c r="B122" s="60"/>
      <c r="C122" s="59"/>
      <c r="D122" s="60"/>
      <c r="E122" s="60"/>
      <c r="F122" s="60"/>
      <c r="G122" s="61"/>
      <c r="H122" s="61"/>
      <c r="I122" s="61"/>
    </row>
    <row r="123" spans="1:9" ht="13.5">
      <c r="A123" s="59"/>
      <c r="B123" s="60"/>
      <c r="C123" s="59"/>
      <c r="D123" s="60"/>
      <c r="E123" s="60"/>
      <c r="F123" s="60"/>
      <c r="G123" s="61"/>
      <c r="H123" s="61"/>
      <c r="I123" s="61"/>
    </row>
    <row r="124" spans="1:9" ht="13.5">
      <c r="A124" s="59"/>
      <c r="B124" s="60"/>
      <c r="C124" s="59"/>
      <c r="D124" s="60"/>
      <c r="E124" s="60"/>
      <c r="F124" s="60"/>
      <c r="G124" s="61"/>
      <c r="H124" s="61"/>
      <c r="I124" s="61"/>
    </row>
    <row r="125" spans="1:9" ht="13.5">
      <c r="A125" s="59"/>
      <c r="B125" s="60"/>
      <c r="C125" s="59"/>
      <c r="D125" s="60"/>
      <c r="E125" s="60"/>
      <c r="F125" s="60"/>
      <c r="G125" s="61"/>
      <c r="H125" s="61"/>
      <c r="I125" s="61"/>
    </row>
    <row r="126" spans="1:9" ht="13.5">
      <c r="A126" s="59"/>
      <c r="B126" s="60"/>
      <c r="C126" s="59"/>
      <c r="D126" s="60"/>
      <c r="E126" s="60"/>
      <c r="F126" s="60"/>
      <c r="G126" s="61"/>
      <c r="H126" s="61"/>
      <c r="I126" s="61"/>
    </row>
    <row r="127" spans="1:9" ht="13.5">
      <c r="A127" s="59"/>
      <c r="B127" s="60"/>
      <c r="C127" s="59"/>
      <c r="D127" s="60"/>
      <c r="E127" s="60"/>
      <c r="F127" s="60"/>
      <c r="G127" s="61"/>
      <c r="H127" s="61"/>
      <c r="I127" s="61"/>
    </row>
    <row r="128" spans="1:9" ht="13.5">
      <c r="A128" s="59"/>
      <c r="B128" s="60"/>
      <c r="C128" s="59"/>
      <c r="D128" s="60"/>
      <c r="E128" s="60"/>
      <c r="F128" s="60"/>
      <c r="G128" s="61"/>
      <c r="H128" s="61"/>
      <c r="I128" s="61"/>
    </row>
    <row r="129" spans="1:9" ht="13.5">
      <c r="A129" s="59"/>
      <c r="B129" s="60"/>
      <c r="C129" s="59"/>
      <c r="D129" s="60"/>
      <c r="E129" s="60"/>
      <c r="F129" s="60"/>
      <c r="G129" s="61"/>
      <c r="H129" s="61"/>
      <c r="I129" s="61"/>
    </row>
    <row r="130" spans="1:9" ht="13.5">
      <c r="A130" s="59"/>
      <c r="B130" s="60"/>
      <c r="C130" s="59"/>
      <c r="D130" s="60"/>
      <c r="E130" s="60"/>
      <c r="F130" s="60"/>
      <c r="G130" s="61"/>
      <c r="H130" s="61"/>
      <c r="I130" s="61"/>
    </row>
    <row r="131" spans="1:9" ht="13.5">
      <c r="A131" s="59"/>
      <c r="B131" s="60"/>
      <c r="C131" s="59"/>
      <c r="D131" s="60"/>
      <c r="E131" s="60"/>
      <c r="F131" s="60"/>
      <c r="G131" s="61"/>
      <c r="H131" s="61"/>
      <c r="I131" s="61"/>
    </row>
    <row r="132" spans="1:9" ht="13.5">
      <c r="A132" s="59"/>
      <c r="B132" s="60"/>
      <c r="C132" s="59"/>
      <c r="D132" s="60"/>
      <c r="E132" s="60"/>
      <c r="F132" s="60"/>
      <c r="G132" s="61"/>
      <c r="H132" s="61"/>
      <c r="I132" s="61"/>
    </row>
    <row r="133" spans="1:9" ht="13.5">
      <c r="A133" s="59"/>
      <c r="B133" s="60"/>
      <c r="C133" s="59"/>
      <c r="D133" s="60"/>
      <c r="E133" s="60"/>
      <c r="F133" s="60"/>
      <c r="G133" s="61"/>
      <c r="H133" s="61"/>
      <c r="I133" s="61"/>
    </row>
    <row r="134" spans="1:9" ht="13.5">
      <c r="A134" s="59"/>
      <c r="B134" s="60"/>
      <c r="C134" s="59"/>
      <c r="D134" s="60"/>
      <c r="E134" s="60"/>
      <c r="F134" s="60"/>
      <c r="G134" s="61"/>
      <c r="H134" s="61"/>
      <c r="I134" s="61"/>
    </row>
    <row r="135" spans="1:9" ht="13.5">
      <c r="A135" s="59"/>
      <c r="B135" s="60"/>
      <c r="C135" s="59"/>
      <c r="D135" s="60"/>
      <c r="E135" s="60"/>
      <c r="F135" s="60"/>
      <c r="G135" s="61"/>
      <c r="H135" s="61"/>
      <c r="I135" s="61"/>
    </row>
    <row r="136" spans="1:9" ht="13.5">
      <c r="A136" s="59"/>
      <c r="B136" s="60"/>
      <c r="C136" s="59"/>
      <c r="D136" s="60"/>
      <c r="E136" s="60"/>
      <c r="F136" s="60"/>
      <c r="G136" s="61"/>
      <c r="H136" s="61"/>
      <c r="I136" s="61"/>
    </row>
    <row r="137" spans="1:9" ht="13.5">
      <c r="A137" s="59"/>
      <c r="B137" s="60"/>
      <c r="C137" s="59"/>
      <c r="D137" s="60"/>
      <c r="E137" s="60"/>
      <c r="F137" s="60"/>
      <c r="G137" s="61"/>
      <c r="H137" s="61"/>
      <c r="I137" s="61"/>
    </row>
    <row r="138" spans="1:9" ht="13.5">
      <c r="A138" s="59"/>
      <c r="B138" s="60"/>
      <c r="C138" s="59"/>
      <c r="D138" s="60"/>
      <c r="E138" s="60"/>
      <c r="F138" s="60"/>
      <c r="G138" s="61"/>
      <c r="H138" s="61"/>
      <c r="I138" s="61"/>
    </row>
    <row r="139" spans="1:9" ht="13.5">
      <c r="A139" s="59"/>
      <c r="B139" s="60"/>
      <c r="C139" s="59"/>
      <c r="D139" s="60"/>
      <c r="E139" s="60"/>
      <c r="F139" s="60"/>
      <c r="G139" s="61"/>
      <c r="H139" s="61"/>
      <c r="I139" s="61"/>
    </row>
    <row r="140" spans="1:9" ht="13.5">
      <c r="A140" s="59"/>
      <c r="B140" s="60"/>
      <c r="C140" s="59"/>
      <c r="D140" s="60"/>
      <c r="E140" s="60"/>
      <c r="F140" s="60"/>
      <c r="G140" s="61"/>
      <c r="H140" s="61"/>
      <c r="I140" s="61"/>
    </row>
    <row r="141" spans="1:9" ht="13.5">
      <c r="A141" s="59"/>
      <c r="B141" s="60"/>
      <c r="C141" s="59"/>
      <c r="D141" s="60"/>
      <c r="E141" s="60"/>
      <c r="F141" s="60"/>
      <c r="G141" s="61"/>
      <c r="H141" s="61"/>
      <c r="I141" s="61"/>
    </row>
    <row r="142" spans="1:9" ht="13.5">
      <c r="A142" s="59"/>
      <c r="B142" s="60"/>
      <c r="C142" s="59"/>
      <c r="D142" s="60"/>
      <c r="E142" s="60"/>
      <c r="F142" s="60"/>
      <c r="G142" s="61"/>
      <c r="H142" s="61"/>
      <c r="I142" s="61"/>
    </row>
    <row r="143" spans="1:9" ht="13.5">
      <c r="A143" s="59"/>
      <c r="B143" s="60"/>
      <c r="C143" s="59"/>
      <c r="D143" s="60"/>
      <c r="E143" s="60"/>
      <c r="F143" s="60"/>
      <c r="G143" s="61"/>
      <c r="H143" s="61"/>
      <c r="I143" s="61"/>
    </row>
    <row r="144" spans="1:9" ht="13.5">
      <c r="A144" s="59"/>
      <c r="B144" s="60"/>
      <c r="C144" s="59"/>
      <c r="D144" s="60"/>
      <c r="E144" s="60"/>
      <c r="F144" s="60"/>
      <c r="G144" s="61"/>
      <c r="H144" s="61"/>
      <c r="I144" s="61"/>
    </row>
    <row r="145" spans="1:9" ht="13.5">
      <c r="A145" s="59"/>
      <c r="B145" s="60"/>
      <c r="C145" s="59"/>
      <c r="D145" s="60"/>
      <c r="E145" s="60"/>
      <c r="F145" s="60"/>
      <c r="G145" s="61"/>
      <c r="H145" s="61"/>
      <c r="I145" s="61"/>
    </row>
    <row r="146" spans="1:9" ht="13.5">
      <c r="A146" s="59"/>
      <c r="B146" s="60"/>
      <c r="C146" s="59"/>
      <c r="D146" s="60"/>
      <c r="E146" s="60"/>
      <c r="F146" s="60"/>
      <c r="G146" s="61"/>
      <c r="H146" s="61"/>
      <c r="I146" s="61"/>
    </row>
    <row r="147" spans="1:9" ht="13.5">
      <c r="A147" s="59"/>
      <c r="B147" s="60"/>
      <c r="C147" s="59"/>
      <c r="D147" s="60"/>
      <c r="E147" s="60"/>
      <c r="F147" s="60"/>
      <c r="G147" s="61"/>
      <c r="H147" s="61"/>
      <c r="I147" s="61"/>
    </row>
    <row r="148" spans="1:9" ht="13.5">
      <c r="A148" s="59"/>
      <c r="B148" s="60"/>
      <c r="C148" s="59"/>
      <c r="D148" s="60"/>
      <c r="E148" s="60"/>
      <c r="F148" s="60"/>
      <c r="G148" s="61"/>
      <c r="H148" s="61"/>
      <c r="I148" s="61"/>
    </row>
    <row r="149" spans="1:9" ht="13.5">
      <c r="A149" s="59"/>
      <c r="B149" s="60"/>
      <c r="C149" s="59"/>
      <c r="D149" s="60"/>
      <c r="E149" s="60"/>
      <c r="F149" s="60"/>
      <c r="G149" s="61"/>
      <c r="H149" s="61"/>
      <c r="I149" s="61"/>
    </row>
    <row r="150" spans="1:9" ht="13.5">
      <c r="A150" s="59"/>
      <c r="B150" s="60"/>
      <c r="C150" s="59"/>
      <c r="D150" s="60"/>
      <c r="E150" s="60"/>
      <c r="F150" s="60"/>
      <c r="G150" s="61"/>
      <c r="H150" s="61"/>
      <c r="I150" s="61"/>
    </row>
    <row r="151" spans="1:9" ht="13.5">
      <c r="A151" s="59"/>
      <c r="B151" s="60"/>
      <c r="C151" s="59"/>
      <c r="D151" s="60"/>
      <c r="E151" s="60"/>
      <c r="F151" s="60"/>
      <c r="G151" s="61"/>
      <c r="H151" s="61"/>
      <c r="I151" s="61"/>
    </row>
    <row r="152" spans="1:9" ht="13.5">
      <c r="A152" s="59"/>
      <c r="B152" s="60"/>
      <c r="C152" s="59"/>
      <c r="D152" s="60"/>
      <c r="E152" s="60"/>
      <c r="F152" s="60"/>
      <c r="G152" s="61"/>
      <c r="H152" s="61"/>
      <c r="I152" s="61"/>
    </row>
    <row r="153" spans="1:9" ht="13.5">
      <c r="A153" s="59"/>
      <c r="B153" s="60"/>
      <c r="C153" s="59"/>
      <c r="D153" s="60"/>
      <c r="E153" s="60"/>
      <c r="F153" s="60"/>
      <c r="G153" s="61"/>
      <c r="H153" s="61"/>
      <c r="I153" s="61"/>
    </row>
    <row r="154" spans="1:9" ht="13.5">
      <c r="A154" s="59"/>
      <c r="B154" s="60"/>
      <c r="C154" s="59"/>
      <c r="D154" s="60"/>
      <c r="E154" s="60"/>
      <c r="F154" s="60"/>
      <c r="G154" s="61"/>
      <c r="H154" s="61"/>
      <c r="I154" s="61"/>
    </row>
    <row r="155" spans="1:9" ht="13.5">
      <c r="A155" s="59"/>
      <c r="B155" s="60"/>
      <c r="C155" s="59"/>
      <c r="D155" s="60"/>
      <c r="E155" s="60"/>
      <c r="F155" s="60"/>
      <c r="G155" s="61"/>
      <c r="H155" s="61"/>
      <c r="I155" s="61"/>
    </row>
    <row r="156" spans="1:9" ht="13.5">
      <c r="A156" s="59"/>
      <c r="B156" s="60"/>
      <c r="C156" s="59"/>
      <c r="D156" s="60"/>
      <c r="E156" s="60"/>
      <c r="F156" s="60"/>
      <c r="G156" s="61"/>
      <c r="H156" s="61"/>
      <c r="I156" s="61"/>
    </row>
    <row r="157" spans="1:9" ht="13.5">
      <c r="A157" s="59"/>
      <c r="B157" s="60"/>
      <c r="C157" s="59"/>
      <c r="D157" s="60"/>
      <c r="E157" s="60"/>
      <c r="F157" s="60"/>
      <c r="G157" s="61"/>
      <c r="H157" s="61"/>
      <c r="I157" s="61"/>
    </row>
    <row r="158" spans="1:9" ht="13.5">
      <c r="A158" s="59"/>
      <c r="B158" s="60"/>
      <c r="C158" s="59"/>
      <c r="D158" s="60"/>
      <c r="E158" s="60"/>
      <c r="F158" s="60"/>
      <c r="G158" s="61"/>
      <c r="H158" s="61"/>
      <c r="I158" s="61"/>
    </row>
    <row r="159" spans="1:9" ht="13.5">
      <c r="A159" s="59"/>
      <c r="B159" s="60"/>
      <c r="C159" s="59"/>
      <c r="D159" s="60"/>
      <c r="E159" s="60"/>
      <c r="F159" s="60"/>
      <c r="G159" s="61"/>
      <c r="H159" s="61"/>
      <c r="I159" s="61"/>
    </row>
    <row r="160" spans="1:9" ht="13.5">
      <c r="A160" s="59"/>
      <c r="B160" s="60"/>
      <c r="C160" s="59"/>
      <c r="D160" s="60"/>
      <c r="E160" s="60"/>
      <c r="F160" s="60"/>
      <c r="G160" s="61"/>
      <c r="H160" s="61"/>
      <c r="I160" s="61"/>
    </row>
    <row r="161" spans="1:9" ht="13.5">
      <c r="A161" s="59"/>
      <c r="B161" s="60"/>
      <c r="C161" s="59"/>
      <c r="D161" s="60"/>
      <c r="E161" s="60"/>
      <c r="F161" s="60"/>
      <c r="G161" s="61"/>
      <c r="H161" s="61"/>
      <c r="I161" s="61"/>
    </row>
    <row r="162" spans="1:9" ht="13.5">
      <c r="A162" s="59"/>
      <c r="B162" s="60"/>
      <c r="C162" s="59"/>
      <c r="D162" s="60"/>
      <c r="E162" s="60"/>
      <c r="F162" s="60"/>
      <c r="G162" s="61"/>
      <c r="H162" s="61"/>
      <c r="I162" s="61"/>
    </row>
    <row r="163" spans="1:9" ht="13.5">
      <c r="A163" s="59"/>
      <c r="B163" s="60"/>
      <c r="C163" s="59"/>
      <c r="D163" s="60"/>
      <c r="E163" s="60"/>
      <c r="F163" s="60"/>
      <c r="G163" s="61"/>
      <c r="H163" s="61"/>
      <c r="I163" s="61"/>
    </row>
    <row r="164" spans="1:9" ht="13.5">
      <c r="A164" s="59"/>
      <c r="B164" s="60"/>
      <c r="C164" s="59"/>
      <c r="D164" s="60"/>
      <c r="E164" s="60"/>
      <c r="F164" s="60"/>
      <c r="G164" s="61"/>
      <c r="H164" s="61"/>
      <c r="I164" s="61"/>
    </row>
    <row r="165" spans="1:9" ht="13.5">
      <c r="A165" s="59"/>
      <c r="B165" s="60"/>
      <c r="C165" s="59"/>
      <c r="D165" s="60"/>
      <c r="E165" s="60"/>
      <c r="F165" s="60"/>
      <c r="G165" s="61"/>
      <c r="H165" s="61"/>
      <c r="I165" s="61"/>
    </row>
    <row r="166" spans="1:9" ht="13.5">
      <c r="A166" s="59"/>
      <c r="B166" s="60"/>
      <c r="C166" s="59"/>
      <c r="D166" s="60"/>
      <c r="E166" s="60"/>
      <c r="F166" s="60"/>
      <c r="G166" s="61"/>
      <c r="H166" s="61"/>
      <c r="I166" s="61"/>
    </row>
    <row r="167" spans="1:9" ht="13.5">
      <c r="A167" s="59"/>
      <c r="B167" s="60"/>
      <c r="C167" s="59"/>
      <c r="D167" s="60"/>
      <c r="E167" s="60"/>
      <c r="F167" s="60"/>
      <c r="G167" s="61"/>
      <c r="H167" s="61"/>
      <c r="I167" s="61"/>
    </row>
    <row r="168" spans="1:9" ht="13.5">
      <c r="A168" s="59"/>
      <c r="B168" s="60"/>
      <c r="C168" s="59"/>
      <c r="D168" s="60"/>
      <c r="E168" s="60"/>
      <c r="F168" s="60"/>
      <c r="G168" s="61"/>
      <c r="H168" s="61"/>
      <c r="I168" s="61"/>
    </row>
    <row r="169" spans="1:9" ht="13.5">
      <c r="A169" s="59"/>
      <c r="B169" s="60"/>
      <c r="C169" s="59"/>
      <c r="D169" s="60"/>
      <c r="E169" s="60"/>
      <c r="F169" s="60"/>
      <c r="G169" s="61"/>
      <c r="H169" s="61"/>
      <c r="I169" s="61"/>
    </row>
    <row r="170" spans="1:9" ht="13.5">
      <c r="A170" s="59"/>
      <c r="B170" s="60"/>
      <c r="C170" s="59"/>
      <c r="D170" s="60"/>
      <c r="E170" s="60"/>
      <c r="F170" s="60"/>
      <c r="G170" s="61"/>
      <c r="H170" s="61"/>
      <c r="I170" s="61"/>
    </row>
    <row r="171" spans="1:9" ht="13.5">
      <c r="A171" s="59"/>
      <c r="B171" s="60"/>
      <c r="C171" s="59"/>
      <c r="D171" s="60"/>
      <c r="E171" s="60"/>
      <c r="F171" s="60"/>
      <c r="G171" s="61"/>
      <c r="H171" s="61"/>
      <c r="I171" s="61"/>
    </row>
    <row r="172" spans="1:9" ht="13.5">
      <c r="A172" s="59"/>
      <c r="B172" s="60"/>
      <c r="C172" s="59"/>
      <c r="D172" s="60"/>
      <c r="E172" s="60"/>
      <c r="F172" s="60"/>
      <c r="G172" s="61"/>
      <c r="H172" s="61"/>
      <c r="I172" s="61"/>
    </row>
    <row r="173" spans="1:9" ht="13.5">
      <c r="A173" s="59"/>
      <c r="B173" s="60"/>
      <c r="C173" s="59"/>
      <c r="D173" s="60"/>
      <c r="E173" s="60"/>
      <c r="F173" s="60"/>
      <c r="G173" s="61"/>
      <c r="H173" s="61"/>
      <c r="I173" s="61"/>
    </row>
    <row r="174" spans="1:9" ht="13.5">
      <c r="A174" s="59"/>
      <c r="B174" s="60"/>
      <c r="C174" s="59"/>
      <c r="D174" s="60"/>
      <c r="E174" s="60"/>
      <c r="F174" s="60"/>
      <c r="G174" s="61"/>
      <c r="H174" s="61"/>
      <c r="I174" s="61"/>
    </row>
    <row r="175" spans="1:9" ht="13.5">
      <c r="A175" s="59"/>
      <c r="B175" s="60"/>
      <c r="C175" s="59"/>
      <c r="D175" s="60"/>
      <c r="E175" s="60"/>
      <c r="F175" s="60"/>
      <c r="G175" s="61"/>
      <c r="H175" s="61"/>
      <c r="I175" s="61"/>
    </row>
    <row r="176" spans="1:9" ht="13.5">
      <c r="A176" s="59"/>
      <c r="B176" s="60"/>
      <c r="C176" s="59"/>
      <c r="D176" s="60"/>
      <c r="E176" s="60"/>
      <c r="F176" s="60"/>
      <c r="G176" s="61"/>
      <c r="H176" s="61"/>
      <c r="I176" s="61"/>
    </row>
    <row r="177" spans="1:9" ht="13.5">
      <c r="A177" s="59"/>
      <c r="B177" s="60"/>
      <c r="C177" s="59"/>
      <c r="D177" s="60"/>
      <c r="E177" s="60"/>
      <c r="F177" s="60"/>
      <c r="G177" s="61"/>
      <c r="H177" s="61"/>
      <c r="I177" s="61"/>
    </row>
    <row r="178" spans="1:9" ht="13.5">
      <c r="A178" s="59"/>
      <c r="B178" s="60"/>
      <c r="C178" s="59"/>
      <c r="D178" s="60"/>
      <c r="E178" s="60"/>
      <c r="F178" s="60"/>
      <c r="G178" s="61"/>
      <c r="H178" s="61"/>
      <c r="I178" s="61"/>
    </row>
    <row r="179" spans="1:9" ht="13.5">
      <c r="A179" s="59"/>
      <c r="B179" s="60"/>
      <c r="C179" s="59"/>
      <c r="D179" s="60"/>
      <c r="E179" s="60"/>
      <c r="F179" s="60"/>
      <c r="G179" s="61"/>
      <c r="H179" s="61"/>
      <c r="I179" s="61"/>
    </row>
    <row r="180" spans="1:9" ht="13.5">
      <c r="A180" s="59"/>
      <c r="B180" s="60"/>
      <c r="C180" s="59"/>
      <c r="D180" s="60"/>
      <c r="E180" s="60"/>
      <c r="F180" s="60"/>
      <c r="G180" s="61"/>
      <c r="H180" s="61"/>
      <c r="I180" s="61"/>
    </row>
    <row r="181" spans="1:9" ht="13.5">
      <c r="A181" s="59"/>
      <c r="B181" s="60"/>
      <c r="C181" s="59"/>
      <c r="D181" s="60"/>
      <c r="E181" s="60"/>
      <c r="F181" s="60"/>
      <c r="G181" s="61"/>
      <c r="H181" s="61"/>
      <c r="I181" s="61"/>
    </row>
    <row r="182" spans="1:9" ht="13.5">
      <c r="A182" s="59"/>
      <c r="B182" s="60"/>
      <c r="C182" s="59"/>
      <c r="D182" s="60"/>
      <c r="E182" s="60"/>
      <c r="F182" s="60"/>
      <c r="G182" s="61"/>
      <c r="H182" s="61"/>
      <c r="I182" s="61"/>
    </row>
    <row r="183" spans="1:9" ht="13.5">
      <c r="A183" s="59"/>
      <c r="B183" s="60"/>
      <c r="C183" s="59"/>
      <c r="D183" s="60"/>
      <c r="E183" s="60"/>
      <c r="F183" s="60"/>
      <c r="G183" s="61"/>
      <c r="H183" s="61"/>
      <c r="I183" s="61"/>
    </row>
    <row r="184" spans="1:9" ht="13.5">
      <c r="A184" s="59"/>
      <c r="B184" s="60"/>
      <c r="C184" s="59"/>
      <c r="D184" s="60"/>
      <c r="E184" s="60"/>
      <c r="F184" s="60"/>
      <c r="G184" s="61"/>
      <c r="H184" s="61"/>
      <c r="I184" s="61"/>
    </row>
    <row r="185" spans="1:9" ht="13.5">
      <c r="A185" s="59"/>
      <c r="B185" s="60"/>
      <c r="C185" s="59"/>
      <c r="D185" s="60"/>
      <c r="E185" s="60"/>
      <c r="F185" s="60"/>
      <c r="G185" s="61"/>
      <c r="H185" s="61"/>
      <c r="I185" s="61"/>
    </row>
    <row r="186" spans="1:9" ht="13.5">
      <c r="A186" s="59"/>
      <c r="B186" s="60"/>
      <c r="C186" s="59"/>
      <c r="D186" s="60"/>
      <c r="E186" s="60"/>
      <c r="F186" s="60"/>
      <c r="G186" s="61"/>
      <c r="H186" s="61"/>
      <c r="I186" s="61"/>
    </row>
    <row r="187" spans="1:9" ht="13.5">
      <c r="A187" s="59"/>
      <c r="B187" s="60"/>
      <c r="C187" s="59"/>
      <c r="D187" s="60"/>
      <c r="E187" s="60"/>
      <c r="F187" s="60"/>
      <c r="G187" s="61"/>
      <c r="H187" s="61"/>
      <c r="I187" s="61"/>
    </row>
    <row r="188" spans="1:9" ht="13.5">
      <c r="A188" s="59"/>
      <c r="B188" s="60"/>
      <c r="C188" s="59"/>
      <c r="D188" s="60"/>
      <c r="E188" s="60"/>
      <c r="F188" s="60"/>
      <c r="G188" s="61"/>
      <c r="H188" s="61"/>
      <c r="I188" s="61"/>
    </row>
    <row r="189" spans="1:9" ht="13.5">
      <c r="A189" s="59"/>
      <c r="B189" s="60"/>
      <c r="C189" s="59"/>
      <c r="D189" s="60"/>
      <c r="E189" s="60"/>
      <c r="F189" s="60"/>
      <c r="G189" s="61"/>
      <c r="H189" s="61"/>
      <c r="I189" s="61"/>
    </row>
    <row r="190" spans="1:9" ht="13.5">
      <c r="A190" s="59"/>
      <c r="B190" s="60"/>
      <c r="C190" s="59"/>
      <c r="D190" s="60"/>
      <c r="E190" s="60"/>
      <c r="F190" s="60"/>
      <c r="G190" s="61"/>
      <c r="H190" s="61"/>
      <c r="I190" s="61"/>
    </row>
    <row r="191" spans="1:9" ht="13.5">
      <c r="A191" s="59"/>
      <c r="B191" s="60"/>
      <c r="C191" s="59"/>
      <c r="D191" s="60"/>
      <c r="E191" s="60"/>
      <c r="F191" s="60"/>
      <c r="G191" s="61"/>
      <c r="H191" s="61"/>
      <c r="I191" s="61"/>
    </row>
    <row r="192" spans="1:9" ht="13.5">
      <c r="A192" s="59"/>
      <c r="B192" s="60"/>
      <c r="C192" s="59"/>
      <c r="D192" s="60"/>
      <c r="E192" s="60"/>
      <c r="F192" s="60"/>
      <c r="G192" s="61"/>
      <c r="H192" s="61"/>
      <c r="I192" s="61"/>
    </row>
    <row r="193" spans="1:9" ht="13.5">
      <c r="A193" s="59"/>
      <c r="B193" s="60"/>
      <c r="C193" s="59"/>
      <c r="D193" s="60"/>
      <c r="E193" s="60"/>
      <c r="F193" s="60"/>
      <c r="G193" s="61"/>
      <c r="H193" s="61"/>
      <c r="I193" s="61"/>
    </row>
    <row r="194" spans="1:9" ht="13.5">
      <c r="A194" s="59"/>
      <c r="B194" s="60"/>
      <c r="C194" s="59"/>
      <c r="D194" s="60"/>
      <c r="E194" s="60"/>
      <c r="F194" s="60"/>
      <c r="G194" s="61"/>
      <c r="H194" s="61"/>
      <c r="I194" s="61"/>
    </row>
    <row r="195" spans="1:9" ht="13.5">
      <c r="A195" s="59"/>
      <c r="B195" s="60"/>
      <c r="C195" s="59"/>
      <c r="D195" s="60"/>
      <c r="E195" s="60"/>
      <c r="F195" s="60"/>
      <c r="G195" s="61"/>
      <c r="H195" s="61"/>
      <c r="I195" s="61"/>
    </row>
    <row r="196" spans="1:9" ht="13.5">
      <c r="A196" s="59"/>
      <c r="B196" s="60"/>
      <c r="C196" s="59"/>
      <c r="D196" s="60"/>
      <c r="E196" s="60"/>
      <c r="F196" s="60"/>
      <c r="G196" s="61"/>
      <c r="H196" s="61"/>
      <c r="I196" s="61"/>
    </row>
    <row r="197" spans="1:9" ht="13.5">
      <c r="A197" s="59"/>
      <c r="B197" s="60"/>
      <c r="C197" s="59"/>
      <c r="D197" s="60"/>
      <c r="E197" s="60"/>
      <c r="F197" s="60"/>
      <c r="G197" s="61"/>
      <c r="H197" s="61"/>
      <c r="I197" s="61"/>
    </row>
    <row r="198" spans="1:9" ht="13.5">
      <c r="A198" s="59"/>
      <c r="B198" s="60"/>
      <c r="C198" s="59"/>
      <c r="D198" s="60"/>
      <c r="E198" s="60"/>
      <c r="F198" s="60"/>
      <c r="G198" s="61"/>
      <c r="H198" s="61"/>
      <c r="I198" s="61"/>
    </row>
    <row r="199" spans="1:9" ht="13.5">
      <c r="A199" s="59"/>
      <c r="B199" s="60"/>
      <c r="C199" s="59"/>
      <c r="D199" s="60"/>
      <c r="E199" s="60"/>
      <c r="F199" s="60"/>
      <c r="G199" s="61"/>
      <c r="H199" s="61"/>
      <c r="I199" s="61"/>
    </row>
    <row r="200" spans="1:9" ht="13.5">
      <c r="A200" s="59"/>
      <c r="B200" s="60"/>
      <c r="C200" s="59"/>
      <c r="D200" s="60"/>
      <c r="E200" s="60"/>
      <c r="F200" s="60"/>
      <c r="G200" s="61"/>
      <c r="H200" s="61"/>
      <c r="I200" s="61"/>
    </row>
    <row r="201" spans="1:9" ht="13.5">
      <c r="A201" s="59"/>
      <c r="B201" s="60"/>
      <c r="C201" s="59"/>
      <c r="D201" s="60"/>
      <c r="E201" s="60"/>
      <c r="F201" s="60"/>
      <c r="G201" s="61"/>
      <c r="H201" s="61"/>
      <c r="I201" s="61"/>
    </row>
    <row r="202" spans="1:9" ht="13.5">
      <c r="A202" s="59"/>
      <c r="B202" s="60"/>
      <c r="C202" s="59"/>
      <c r="D202" s="60"/>
      <c r="E202" s="60"/>
      <c r="F202" s="60"/>
      <c r="G202" s="61"/>
      <c r="H202" s="61"/>
      <c r="I202" s="61"/>
    </row>
    <row r="203" spans="1:9" ht="13.5">
      <c r="A203" s="59"/>
      <c r="B203" s="60"/>
      <c r="C203" s="59"/>
      <c r="D203" s="60"/>
      <c r="E203" s="60"/>
      <c r="F203" s="60"/>
      <c r="G203" s="61"/>
      <c r="H203" s="61"/>
      <c r="I203" s="61"/>
    </row>
    <row r="204" spans="1:9" ht="13.5">
      <c r="A204" s="59"/>
      <c r="B204" s="60"/>
      <c r="C204" s="59"/>
      <c r="D204" s="60"/>
      <c r="E204" s="60"/>
      <c r="F204" s="60"/>
      <c r="G204" s="61"/>
      <c r="H204" s="61"/>
      <c r="I204" s="61"/>
    </row>
    <row r="205" spans="1:9" ht="13.5">
      <c r="A205" s="59"/>
      <c r="B205" s="60"/>
      <c r="C205" s="59"/>
      <c r="D205" s="60"/>
      <c r="E205" s="60"/>
      <c r="F205" s="60"/>
      <c r="G205" s="61"/>
      <c r="H205" s="61"/>
      <c r="I205" s="61"/>
    </row>
    <row r="206" spans="1:9" ht="13.5">
      <c r="A206" s="59"/>
      <c r="B206" s="60"/>
      <c r="C206" s="59"/>
      <c r="D206" s="60"/>
      <c r="E206" s="60"/>
      <c r="F206" s="60"/>
      <c r="G206" s="61"/>
      <c r="H206" s="61"/>
      <c r="I206" s="61"/>
    </row>
    <row r="207" spans="1:9" ht="13.5">
      <c r="A207" s="59"/>
      <c r="B207" s="60"/>
      <c r="C207" s="59"/>
      <c r="D207" s="60"/>
      <c r="E207" s="60"/>
      <c r="F207" s="60"/>
      <c r="G207" s="61"/>
      <c r="H207" s="61"/>
      <c r="I207" s="61"/>
    </row>
    <row r="208" spans="1:9" ht="13.5">
      <c r="A208" s="59"/>
      <c r="B208" s="60"/>
      <c r="C208" s="59"/>
      <c r="D208" s="60"/>
      <c r="E208" s="60"/>
      <c r="F208" s="60"/>
      <c r="G208" s="61"/>
      <c r="H208" s="61"/>
      <c r="I208" s="61"/>
    </row>
    <row r="209" spans="1:9" ht="13.5">
      <c r="A209" s="59"/>
      <c r="B209" s="60"/>
      <c r="C209" s="59"/>
      <c r="D209" s="60"/>
      <c r="E209" s="60"/>
      <c r="F209" s="60"/>
      <c r="G209" s="61"/>
      <c r="H209" s="61"/>
      <c r="I209" s="61"/>
    </row>
    <row r="210" spans="1:9" ht="13.5">
      <c r="A210" s="59"/>
      <c r="B210" s="60"/>
      <c r="C210" s="59"/>
      <c r="D210" s="60"/>
      <c r="E210" s="60"/>
      <c r="F210" s="60"/>
      <c r="G210" s="61"/>
      <c r="H210" s="61"/>
      <c r="I210" s="61"/>
    </row>
    <row r="211" spans="1:9" ht="13.5">
      <c r="A211" s="59"/>
      <c r="B211" s="60"/>
      <c r="C211" s="59"/>
      <c r="D211" s="60"/>
      <c r="E211" s="60"/>
      <c r="F211" s="60"/>
      <c r="G211" s="61"/>
      <c r="H211" s="61"/>
      <c r="I211" s="61"/>
    </row>
    <row r="212" spans="1:9" ht="13.5">
      <c r="A212" s="59"/>
      <c r="B212" s="60"/>
      <c r="C212" s="59"/>
      <c r="D212" s="60"/>
      <c r="E212" s="60"/>
      <c r="F212" s="60"/>
      <c r="G212" s="61"/>
      <c r="H212" s="61"/>
      <c r="I212" s="61"/>
    </row>
    <row r="213" spans="1:9" ht="13.5">
      <c r="A213" s="59"/>
      <c r="B213" s="60"/>
      <c r="C213" s="59"/>
      <c r="D213" s="60"/>
      <c r="E213" s="60"/>
      <c r="F213" s="60"/>
      <c r="G213" s="61"/>
      <c r="H213" s="61"/>
      <c r="I213" s="61"/>
    </row>
    <row r="214" spans="1:9" ht="13.5">
      <c r="A214" s="59"/>
      <c r="B214" s="60"/>
      <c r="C214" s="59"/>
      <c r="D214" s="60"/>
      <c r="E214" s="60"/>
      <c r="F214" s="60"/>
      <c r="G214" s="61"/>
      <c r="H214" s="61"/>
      <c r="I214" s="61"/>
    </row>
    <row r="215" spans="1:9" ht="13.5">
      <c r="A215" s="59"/>
      <c r="B215" s="60"/>
      <c r="C215" s="59"/>
      <c r="D215" s="60"/>
      <c r="E215" s="60"/>
      <c r="F215" s="60"/>
      <c r="G215" s="61"/>
      <c r="H215" s="61"/>
      <c r="I215" s="61"/>
    </row>
    <row r="216" spans="1:9" ht="13.5">
      <c r="A216" s="59"/>
      <c r="B216" s="60"/>
      <c r="C216" s="59"/>
      <c r="D216" s="60"/>
      <c r="E216" s="60"/>
      <c r="F216" s="60"/>
      <c r="G216" s="61"/>
      <c r="H216" s="61"/>
      <c r="I216" s="61"/>
    </row>
    <row r="217" spans="1:9" ht="13.5">
      <c r="A217" s="59"/>
      <c r="B217" s="60"/>
      <c r="C217" s="59"/>
      <c r="D217" s="60"/>
      <c r="E217" s="60"/>
      <c r="F217" s="60"/>
      <c r="G217" s="61"/>
      <c r="H217" s="61"/>
      <c r="I217" s="61"/>
    </row>
    <row r="218" spans="1:9" ht="13.5">
      <c r="A218" s="59"/>
      <c r="B218" s="60"/>
      <c r="C218" s="59"/>
      <c r="D218" s="60"/>
      <c r="E218" s="60"/>
      <c r="F218" s="60"/>
      <c r="G218" s="61"/>
      <c r="H218" s="61"/>
      <c r="I218" s="61"/>
    </row>
    <row r="219" spans="1:9" ht="13.5">
      <c r="A219" s="59"/>
      <c r="B219" s="60"/>
      <c r="C219" s="59"/>
      <c r="D219" s="60"/>
      <c r="E219" s="60"/>
      <c r="F219" s="60"/>
      <c r="G219" s="61"/>
      <c r="H219" s="61"/>
      <c r="I219" s="61"/>
    </row>
    <row r="220" spans="1:9" ht="13.5">
      <c r="A220" s="59"/>
      <c r="B220" s="60"/>
      <c r="C220" s="59"/>
      <c r="D220" s="60"/>
      <c r="E220" s="60"/>
      <c r="F220" s="60"/>
      <c r="G220" s="61"/>
      <c r="H220" s="61"/>
      <c r="I220" s="61"/>
    </row>
    <row r="221" spans="1:9" ht="13.5">
      <c r="A221" s="59"/>
      <c r="B221" s="60"/>
      <c r="C221" s="59"/>
      <c r="D221" s="60"/>
      <c r="E221" s="60"/>
      <c r="F221" s="60"/>
      <c r="G221" s="61"/>
      <c r="H221" s="61"/>
      <c r="I221" s="61"/>
    </row>
    <row r="222" spans="1:9" ht="13.5">
      <c r="A222" s="59"/>
      <c r="B222" s="60"/>
      <c r="C222" s="59"/>
      <c r="D222" s="60"/>
      <c r="E222" s="60"/>
      <c r="F222" s="60"/>
      <c r="G222" s="61"/>
      <c r="H222" s="61"/>
      <c r="I222" s="61"/>
    </row>
    <row r="223" spans="1:9" ht="13.5">
      <c r="A223" s="59"/>
      <c r="B223" s="60"/>
      <c r="C223" s="59"/>
      <c r="D223" s="60"/>
      <c r="E223" s="60"/>
      <c r="F223" s="60"/>
      <c r="G223" s="61"/>
      <c r="H223" s="61"/>
      <c r="I223" s="61"/>
    </row>
    <row r="224" spans="1:9" ht="13.5">
      <c r="A224" s="59"/>
      <c r="B224" s="60"/>
      <c r="C224" s="59"/>
      <c r="D224" s="60"/>
      <c r="E224" s="60"/>
      <c r="F224" s="60"/>
      <c r="G224" s="61"/>
      <c r="H224" s="61"/>
      <c r="I224" s="61"/>
    </row>
    <row r="225" spans="1:9" ht="13.5">
      <c r="A225" s="59"/>
      <c r="B225" s="60"/>
      <c r="C225" s="59"/>
      <c r="D225" s="60"/>
      <c r="E225" s="60"/>
      <c r="F225" s="60"/>
      <c r="G225" s="61"/>
      <c r="H225" s="61"/>
      <c r="I225" s="61"/>
    </row>
    <row r="226" spans="1:9" ht="13.5">
      <c r="A226" s="59"/>
      <c r="B226" s="60"/>
      <c r="C226" s="59"/>
      <c r="D226" s="60"/>
      <c r="E226" s="60"/>
      <c r="F226" s="60"/>
      <c r="G226" s="61"/>
      <c r="H226" s="61"/>
      <c r="I226" s="61"/>
    </row>
    <row r="227" spans="1:9" ht="13.5">
      <c r="A227" s="59"/>
      <c r="B227" s="60"/>
      <c r="C227" s="59"/>
      <c r="D227" s="60"/>
      <c r="E227" s="60"/>
      <c r="F227" s="60"/>
      <c r="G227" s="61"/>
      <c r="H227" s="61"/>
      <c r="I227" s="61"/>
    </row>
    <row r="228" spans="1:9" ht="13.5">
      <c r="A228" s="59"/>
      <c r="B228" s="60"/>
      <c r="C228" s="59"/>
      <c r="D228" s="60"/>
      <c r="E228" s="60"/>
      <c r="F228" s="60"/>
      <c r="G228" s="61"/>
      <c r="H228" s="61"/>
      <c r="I228" s="61"/>
    </row>
    <row r="229" spans="1:9" ht="13.5">
      <c r="A229" s="59"/>
      <c r="B229" s="60"/>
      <c r="C229" s="59"/>
      <c r="D229" s="60"/>
      <c r="E229" s="60"/>
      <c r="F229" s="60"/>
      <c r="G229" s="61"/>
      <c r="H229" s="61"/>
      <c r="I229" s="61"/>
    </row>
    <row r="230" spans="1:9" ht="13.5">
      <c r="A230" s="59"/>
      <c r="B230" s="60"/>
      <c r="C230" s="59"/>
      <c r="D230" s="60"/>
      <c r="E230" s="60"/>
      <c r="F230" s="60"/>
      <c r="G230" s="61"/>
      <c r="H230" s="61"/>
      <c r="I230" s="61"/>
    </row>
    <row r="231" spans="1:9" ht="13.5">
      <c r="A231" s="59"/>
      <c r="B231" s="60"/>
      <c r="C231" s="59"/>
      <c r="D231" s="60"/>
      <c r="E231" s="60"/>
      <c r="F231" s="60"/>
      <c r="G231" s="61"/>
      <c r="H231" s="61"/>
      <c r="I231" s="61"/>
    </row>
    <row r="232" spans="1:9" ht="13.5">
      <c r="A232" s="59"/>
      <c r="B232" s="60"/>
      <c r="C232" s="59"/>
      <c r="D232" s="60"/>
      <c r="E232" s="60"/>
      <c r="F232" s="60"/>
      <c r="G232" s="61"/>
      <c r="H232" s="61"/>
      <c r="I232" s="61"/>
    </row>
    <row r="233" spans="1:9" ht="13.5">
      <c r="A233" s="59"/>
      <c r="B233" s="60"/>
      <c r="C233" s="59"/>
      <c r="D233" s="60"/>
      <c r="E233" s="60"/>
      <c r="F233" s="60"/>
      <c r="G233" s="61"/>
      <c r="H233" s="61"/>
      <c r="I233" s="61"/>
    </row>
    <row r="234" spans="1:9" ht="13.5">
      <c r="A234" s="59"/>
      <c r="B234" s="60"/>
      <c r="C234" s="59"/>
      <c r="D234" s="60"/>
      <c r="E234" s="60"/>
      <c r="F234" s="60"/>
      <c r="G234" s="61"/>
      <c r="H234" s="61"/>
      <c r="I234" s="61"/>
    </row>
    <row r="235" spans="1:9" ht="13.5">
      <c r="A235" s="59"/>
      <c r="B235" s="60"/>
      <c r="C235" s="59"/>
      <c r="D235" s="60"/>
      <c r="E235" s="60"/>
      <c r="F235" s="60"/>
      <c r="G235" s="61"/>
      <c r="H235" s="61"/>
      <c r="I235" s="61"/>
    </row>
    <row r="236" spans="1:9" ht="13.5">
      <c r="A236" s="59"/>
      <c r="B236" s="60"/>
      <c r="C236" s="59"/>
      <c r="D236" s="60"/>
      <c r="E236" s="60"/>
      <c r="F236" s="60"/>
      <c r="G236" s="61"/>
      <c r="H236" s="61"/>
      <c r="I236" s="61"/>
    </row>
    <row r="237" spans="1:9" ht="13.5">
      <c r="A237" s="59"/>
      <c r="B237" s="60"/>
      <c r="C237" s="59"/>
      <c r="D237" s="60"/>
      <c r="E237" s="60"/>
      <c r="F237" s="60"/>
      <c r="G237" s="61"/>
      <c r="H237" s="61"/>
      <c r="I237" s="61"/>
    </row>
    <row r="238" spans="1:9" ht="13.5">
      <c r="A238" s="59"/>
      <c r="B238" s="60"/>
      <c r="C238" s="59"/>
      <c r="D238" s="60"/>
      <c r="E238" s="60"/>
      <c r="F238" s="60"/>
      <c r="G238" s="61"/>
      <c r="H238" s="61"/>
      <c r="I238" s="61"/>
    </row>
    <row r="239" spans="1:9" ht="13.5">
      <c r="A239" s="59"/>
      <c r="B239" s="60"/>
      <c r="C239" s="59"/>
      <c r="D239" s="60"/>
      <c r="E239" s="60"/>
      <c r="F239" s="60"/>
      <c r="G239" s="61"/>
      <c r="H239" s="61"/>
      <c r="I239" s="61"/>
    </row>
    <row r="240" spans="1:9" ht="13.5">
      <c r="A240" s="59"/>
      <c r="B240" s="60"/>
      <c r="C240" s="59"/>
      <c r="D240" s="60"/>
      <c r="E240" s="60"/>
      <c r="F240" s="60"/>
      <c r="G240" s="61"/>
      <c r="H240" s="61"/>
      <c r="I240" s="61"/>
    </row>
    <row r="241" spans="1:9" ht="13.5">
      <c r="A241" s="59"/>
      <c r="B241" s="60"/>
      <c r="C241" s="59"/>
      <c r="D241" s="60"/>
      <c r="E241" s="60"/>
      <c r="F241" s="60"/>
      <c r="G241" s="61"/>
      <c r="H241" s="61"/>
      <c r="I241" s="61"/>
    </row>
    <row r="242" spans="1:9" ht="13.5">
      <c r="A242" s="59"/>
      <c r="B242" s="60"/>
      <c r="C242" s="59"/>
      <c r="D242" s="60"/>
      <c r="E242" s="60"/>
      <c r="F242" s="60"/>
      <c r="G242" s="61"/>
      <c r="H242" s="61"/>
      <c r="I242" s="61"/>
    </row>
    <row r="243" spans="1:9" ht="13.5">
      <c r="A243" s="59"/>
      <c r="B243" s="60"/>
      <c r="C243" s="59"/>
      <c r="D243" s="60"/>
      <c r="E243" s="60"/>
      <c r="F243" s="60"/>
      <c r="G243" s="61"/>
      <c r="H243" s="61"/>
      <c r="I243" s="61"/>
    </row>
    <row r="244" spans="1:9" ht="13.5">
      <c r="A244" s="59"/>
      <c r="B244" s="60"/>
      <c r="C244" s="59"/>
      <c r="D244" s="60"/>
      <c r="E244" s="60"/>
      <c r="F244" s="60"/>
      <c r="G244" s="61"/>
      <c r="H244" s="61"/>
      <c r="I244" s="61"/>
    </row>
    <row r="245" spans="1:9" ht="13.5">
      <c r="A245" s="59"/>
      <c r="B245" s="60"/>
      <c r="C245" s="59"/>
      <c r="D245" s="60"/>
      <c r="E245" s="60"/>
      <c r="F245" s="60"/>
      <c r="G245" s="61"/>
      <c r="H245" s="61"/>
      <c r="I245" s="61"/>
    </row>
    <row r="246" spans="1:9" ht="13.5">
      <c r="A246" s="59"/>
      <c r="B246" s="60"/>
      <c r="C246" s="59"/>
      <c r="D246" s="60"/>
      <c r="E246" s="60"/>
      <c r="F246" s="60"/>
      <c r="G246" s="61"/>
      <c r="H246" s="61"/>
      <c r="I246" s="61"/>
    </row>
    <row r="247" spans="1:9" ht="13.5">
      <c r="A247" s="59"/>
      <c r="B247" s="60"/>
      <c r="C247" s="59"/>
      <c r="D247" s="60"/>
      <c r="E247" s="60"/>
      <c r="F247" s="60"/>
      <c r="G247" s="61"/>
      <c r="H247" s="61"/>
      <c r="I247" s="61"/>
    </row>
    <row r="248" spans="1:9" ht="13.5">
      <c r="A248" s="59"/>
      <c r="B248" s="60"/>
      <c r="C248" s="59"/>
      <c r="D248" s="60"/>
      <c r="E248" s="60"/>
      <c r="F248" s="60"/>
      <c r="G248" s="61"/>
      <c r="H248" s="61"/>
      <c r="I248" s="61"/>
    </row>
    <row r="249" spans="1:9" ht="13.5">
      <c r="A249" s="59"/>
      <c r="B249" s="60"/>
      <c r="C249" s="59"/>
      <c r="D249" s="60"/>
      <c r="E249" s="60"/>
      <c r="F249" s="60"/>
      <c r="G249" s="61"/>
      <c r="H249" s="61"/>
      <c r="I249" s="61"/>
    </row>
    <row r="250" spans="1:9" ht="13.5">
      <c r="A250" s="59"/>
      <c r="B250" s="60"/>
      <c r="C250" s="59"/>
      <c r="D250" s="60"/>
      <c r="E250" s="60"/>
      <c r="F250" s="60"/>
      <c r="G250" s="61"/>
      <c r="H250" s="61"/>
      <c r="I250" s="61"/>
    </row>
    <row r="251" spans="1:9" ht="13.5">
      <c r="A251" s="59"/>
      <c r="B251" s="60"/>
      <c r="C251" s="59"/>
      <c r="D251" s="60"/>
      <c r="E251" s="60"/>
      <c r="F251" s="60"/>
      <c r="G251" s="61"/>
      <c r="H251" s="61"/>
      <c r="I251" s="61"/>
    </row>
    <row r="252" spans="1:9" ht="13.5">
      <c r="A252" s="59"/>
      <c r="B252" s="60"/>
      <c r="C252" s="59"/>
      <c r="D252" s="60"/>
      <c r="E252" s="60"/>
      <c r="F252" s="60"/>
      <c r="G252" s="61"/>
      <c r="H252" s="61"/>
      <c r="I252" s="61"/>
    </row>
    <row r="253" spans="1:9" ht="13.5">
      <c r="A253" s="59"/>
      <c r="B253" s="60"/>
      <c r="C253" s="59"/>
      <c r="D253" s="60"/>
      <c r="E253" s="60"/>
      <c r="F253" s="60"/>
      <c r="G253" s="61"/>
      <c r="H253" s="61"/>
      <c r="I253" s="61"/>
    </row>
    <row r="254" spans="1:9" ht="13.5">
      <c r="A254" s="59"/>
      <c r="B254" s="60"/>
      <c r="C254" s="59"/>
      <c r="D254" s="60"/>
      <c r="E254" s="60"/>
      <c r="F254" s="60"/>
      <c r="G254" s="61"/>
      <c r="H254" s="61"/>
      <c r="I254" s="61"/>
    </row>
    <row r="255" spans="1:9" ht="13.5">
      <c r="A255" s="59"/>
      <c r="B255" s="60"/>
      <c r="C255" s="59"/>
      <c r="D255" s="60"/>
      <c r="E255" s="60"/>
      <c r="F255" s="60"/>
      <c r="G255" s="61"/>
      <c r="H255" s="61"/>
      <c r="I255" s="61"/>
    </row>
    <row r="256" spans="1:9" ht="13.5">
      <c r="A256" s="59"/>
      <c r="B256" s="60"/>
      <c r="C256" s="59"/>
      <c r="D256" s="60"/>
      <c r="E256" s="60"/>
      <c r="F256" s="60"/>
      <c r="G256" s="61"/>
      <c r="H256" s="61"/>
      <c r="I256" s="61"/>
    </row>
    <row r="257" spans="1:9" ht="13.5">
      <c r="A257" s="59"/>
      <c r="B257" s="60"/>
      <c r="C257" s="59"/>
      <c r="D257" s="60"/>
      <c r="E257" s="60"/>
      <c r="F257" s="60"/>
      <c r="G257" s="61"/>
      <c r="H257" s="61"/>
      <c r="I257" s="61"/>
    </row>
    <row r="258" spans="1:9" ht="13.5">
      <c r="A258" s="59"/>
      <c r="B258" s="60"/>
      <c r="C258" s="59"/>
      <c r="D258" s="60"/>
      <c r="E258" s="60"/>
      <c r="F258" s="60"/>
      <c r="G258" s="61"/>
      <c r="H258" s="61"/>
      <c r="I258" s="61"/>
    </row>
    <row r="259" spans="1:9" ht="13.5">
      <c r="A259" s="59"/>
      <c r="B259" s="60"/>
      <c r="C259" s="59"/>
      <c r="D259" s="60"/>
      <c r="E259" s="60"/>
      <c r="F259" s="60"/>
      <c r="G259" s="61"/>
      <c r="H259" s="61"/>
      <c r="I259" s="61"/>
    </row>
    <row r="260" spans="1:9" ht="13.5">
      <c r="A260" s="59"/>
      <c r="B260" s="60"/>
      <c r="C260" s="59"/>
      <c r="D260" s="60"/>
      <c r="E260" s="60"/>
      <c r="F260" s="60"/>
      <c r="G260" s="61"/>
      <c r="H260" s="61"/>
      <c r="I260" s="61"/>
    </row>
    <row r="261" spans="1:9" ht="13.5">
      <c r="A261" s="59"/>
      <c r="B261" s="60"/>
      <c r="C261" s="59"/>
      <c r="D261" s="60"/>
      <c r="E261" s="60"/>
      <c r="F261" s="60"/>
      <c r="G261" s="61"/>
      <c r="H261" s="61"/>
      <c r="I261" s="61"/>
    </row>
    <row r="262" spans="1:9" ht="13.5">
      <c r="A262" s="59"/>
      <c r="B262" s="60"/>
      <c r="C262" s="59"/>
      <c r="D262" s="60"/>
      <c r="E262" s="60"/>
      <c r="F262" s="60"/>
      <c r="G262" s="61"/>
      <c r="H262" s="61"/>
      <c r="I262" s="61"/>
    </row>
    <row r="263" spans="1:9" ht="13.5">
      <c r="A263" s="59"/>
      <c r="B263" s="60"/>
      <c r="C263" s="59"/>
      <c r="D263" s="60"/>
      <c r="E263" s="60"/>
      <c r="F263" s="60"/>
      <c r="G263" s="61"/>
      <c r="H263" s="61"/>
      <c r="I263" s="61"/>
    </row>
    <row r="264" spans="1:9" ht="13.5">
      <c r="A264" s="59"/>
      <c r="B264" s="60"/>
      <c r="C264" s="59"/>
      <c r="D264" s="60"/>
      <c r="E264" s="60"/>
      <c r="F264" s="60"/>
      <c r="G264" s="61"/>
      <c r="H264" s="61"/>
      <c r="I264" s="61"/>
    </row>
    <row r="265" spans="1:9" ht="13.5">
      <c r="A265" s="59"/>
      <c r="B265" s="60"/>
      <c r="C265" s="59"/>
      <c r="D265" s="60"/>
      <c r="E265" s="60"/>
      <c r="F265" s="60"/>
      <c r="G265" s="61"/>
      <c r="H265" s="61"/>
      <c r="I265" s="61"/>
    </row>
    <row r="266" spans="1:9" ht="13.5">
      <c r="A266" s="59"/>
      <c r="B266" s="60"/>
      <c r="C266" s="59"/>
      <c r="D266" s="60"/>
      <c r="E266" s="60"/>
      <c r="F266" s="60"/>
      <c r="G266" s="61"/>
      <c r="H266" s="61"/>
      <c r="I266" s="61"/>
    </row>
    <row r="267" spans="1:9" ht="13.5">
      <c r="A267" s="59"/>
      <c r="B267" s="60"/>
      <c r="C267" s="59"/>
      <c r="D267" s="60"/>
      <c r="E267" s="60"/>
      <c r="F267" s="60"/>
      <c r="G267" s="61"/>
      <c r="H267" s="61"/>
      <c r="I267" s="61"/>
    </row>
    <row r="268" spans="1:9" ht="13.5">
      <c r="A268" s="59"/>
      <c r="B268" s="60"/>
      <c r="C268" s="59"/>
      <c r="D268" s="60"/>
      <c r="E268" s="60"/>
      <c r="F268" s="60"/>
      <c r="G268" s="61"/>
      <c r="H268" s="61"/>
      <c r="I268" s="61"/>
    </row>
    <row r="269" spans="1:9" ht="13.5">
      <c r="A269" s="59"/>
      <c r="B269" s="60"/>
      <c r="C269" s="59"/>
      <c r="D269" s="60"/>
      <c r="E269" s="60"/>
      <c r="F269" s="60"/>
      <c r="G269" s="61"/>
      <c r="H269" s="61"/>
      <c r="I269" s="61"/>
    </row>
    <row r="270" spans="1:9" ht="13.5">
      <c r="A270" s="59"/>
      <c r="B270" s="60"/>
      <c r="C270" s="59"/>
      <c r="D270" s="60"/>
      <c r="E270" s="60"/>
      <c r="F270" s="60"/>
      <c r="G270" s="61"/>
      <c r="H270" s="61"/>
      <c r="I270" s="61"/>
    </row>
    <row r="271" spans="1:9" ht="13.5">
      <c r="A271" s="59"/>
      <c r="B271" s="60"/>
      <c r="C271" s="59"/>
      <c r="D271" s="60"/>
      <c r="E271" s="60"/>
      <c r="F271" s="60"/>
      <c r="G271" s="61"/>
      <c r="H271" s="61"/>
      <c r="I271" s="61"/>
    </row>
    <row r="272" spans="1:9" ht="13.5">
      <c r="A272" s="59"/>
      <c r="B272" s="60"/>
      <c r="C272" s="59"/>
      <c r="D272" s="60"/>
      <c r="E272" s="60"/>
      <c r="F272" s="60"/>
      <c r="G272" s="61"/>
      <c r="H272" s="61"/>
      <c r="I272" s="61"/>
    </row>
    <row r="273" spans="1:9" ht="13.5">
      <c r="A273" s="59"/>
      <c r="B273" s="60"/>
      <c r="C273" s="59"/>
      <c r="D273" s="60"/>
      <c r="E273" s="60"/>
      <c r="F273" s="60"/>
      <c r="G273" s="61"/>
      <c r="H273" s="61"/>
      <c r="I273" s="61"/>
    </row>
    <row r="274" spans="1:9" ht="13.5">
      <c r="A274" s="59"/>
      <c r="B274" s="60"/>
      <c r="C274" s="59"/>
      <c r="D274" s="60"/>
      <c r="E274" s="60"/>
      <c r="F274" s="60"/>
      <c r="G274" s="61"/>
      <c r="H274" s="61"/>
      <c r="I274" s="61"/>
    </row>
    <row r="275" spans="1:9" ht="13.5">
      <c r="A275" s="59"/>
      <c r="B275" s="60"/>
      <c r="C275" s="59"/>
      <c r="D275" s="60"/>
      <c r="E275" s="60"/>
      <c r="F275" s="60"/>
      <c r="G275" s="61"/>
      <c r="H275" s="61"/>
      <c r="I275" s="61"/>
    </row>
    <row r="276" spans="1:9" ht="13.5">
      <c r="A276" s="59"/>
      <c r="B276" s="60"/>
      <c r="C276" s="59"/>
      <c r="D276" s="60"/>
      <c r="E276" s="60"/>
      <c r="F276" s="60"/>
      <c r="G276" s="61"/>
      <c r="H276" s="61"/>
      <c r="I276" s="61"/>
    </row>
    <row r="277" spans="1:9" ht="13.5">
      <c r="A277" s="59"/>
      <c r="B277" s="60"/>
      <c r="C277" s="59"/>
      <c r="D277" s="60"/>
      <c r="E277" s="60"/>
      <c r="F277" s="60"/>
      <c r="G277" s="61"/>
      <c r="H277" s="61"/>
      <c r="I277" s="61"/>
    </row>
    <row r="278" spans="1:9" ht="13.5">
      <c r="A278" s="59"/>
      <c r="B278" s="60"/>
      <c r="C278" s="59"/>
      <c r="D278" s="60"/>
      <c r="E278" s="60"/>
      <c r="F278" s="60"/>
      <c r="G278" s="61"/>
      <c r="H278" s="61"/>
      <c r="I278" s="61"/>
    </row>
    <row r="279" spans="1:9" ht="13.5">
      <c r="A279" s="59"/>
      <c r="B279" s="60"/>
      <c r="C279" s="59"/>
      <c r="D279" s="60"/>
      <c r="E279" s="60"/>
      <c r="F279" s="60"/>
      <c r="G279" s="61"/>
      <c r="H279" s="61"/>
      <c r="I279" s="61"/>
    </row>
    <row r="280" spans="1:9" ht="13.5">
      <c r="A280" s="59"/>
      <c r="B280" s="60"/>
      <c r="C280" s="59"/>
      <c r="D280" s="60"/>
      <c r="E280" s="60"/>
      <c r="F280" s="60"/>
      <c r="G280" s="61"/>
      <c r="H280" s="61"/>
      <c r="I280" s="61"/>
    </row>
    <row r="281" spans="1:9" ht="13.5">
      <c r="A281" s="59"/>
      <c r="B281" s="60"/>
      <c r="C281" s="59"/>
      <c r="D281" s="60"/>
      <c r="E281" s="60"/>
      <c r="F281" s="60"/>
      <c r="G281" s="61"/>
      <c r="H281" s="61"/>
      <c r="I281" s="61"/>
    </row>
    <row r="282" spans="1:9" ht="13.5">
      <c r="A282" s="59"/>
      <c r="B282" s="60"/>
      <c r="C282" s="59"/>
      <c r="D282" s="60"/>
      <c r="E282" s="60"/>
      <c r="F282" s="60"/>
      <c r="G282" s="61"/>
      <c r="H282" s="61"/>
      <c r="I282" s="61"/>
    </row>
    <row r="283" spans="1:9" ht="13.5">
      <c r="A283" s="59"/>
      <c r="B283" s="60"/>
      <c r="C283" s="59"/>
      <c r="D283" s="60"/>
      <c r="E283" s="60"/>
      <c r="F283" s="60"/>
      <c r="G283" s="61"/>
      <c r="H283" s="61"/>
      <c r="I283" s="61"/>
    </row>
    <row r="284" spans="1:9" ht="13.5">
      <c r="A284" s="59"/>
      <c r="B284" s="60"/>
      <c r="C284" s="59"/>
      <c r="D284" s="60"/>
      <c r="E284" s="60"/>
      <c r="F284" s="60"/>
      <c r="G284" s="61"/>
      <c r="H284" s="61"/>
      <c r="I284" s="61"/>
    </row>
    <row r="285" spans="1:9" ht="13.5">
      <c r="A285" s="59"/>
      <c r="B285" s="60"/>
      <c r="C285" s="59"/>
      <c r="D285" s="60"/>
      <c r="E285" s="60"/>
      <c r="F285" s="60"/>
      <c r="G285" s="61"/>
      <c r="H285" s="61"/>
      <c r="I285" s="61"/>
    </row>
    <row r="286" spans="1:9" ht="13.5">
      <c r="A286" s="59"/>
      <c r="B286" s="60"/>
      <c r="C286" s="59"/>
      <c r="D286" s="60"/>
      <c r="E286" s="60"/>
      <c r="F286" s="60"/>
      <c r="G286" s="61"/>
      <c r="H286" s="61"/>
      <c r="I286" s="61"/>
    </row>
    <row r="287" spans="1:9" ht="13.5">
      <c r="A287" s="59"/>
      <c r="B287" s="60"/>
      <c r="C287" s="59"/>
      <c r="D287" s="60"/>
      <c r="E287" s="60"/>
      <c r="F287" s="60"/>
      <c r="G287" s="61"/>
      <c r="H287" s="61"/>
      <c r="I287" s="61"/>
    </row>
    <row r="288" spans="1:9" ht="13.5">
      <c r="A288" s="59"/>
      <c r="B288" s="60"/>
      <c r="C288" s="59"/>
      <c r="D288" s="60"/>
      <c r="E288" s="60"/>
      <c r="F288" s="60"/>
      <c r="G288" s="61"/>
      <c r="H288" s="61"/>
      <c r="I288" s="61"/>
    </row>
    <row r="289" spans="1:9" ht="13.5">
      <c r="A289" s="59"/>
      <c r="B289" s="60"/>
      <c r="C289" s="59"/>
      <c r="D289" s="60"/>
      <c r="E289" s="60"/>
      <c r="F289" s="60"/>
      <c r="G289" s="61"/>
      <c r="H289" s="61"/>
      <c r="I289" s="61"/>
    </row>
    <row r="290" spans="1:9" ht="13.5">
      <c r="A290" s="59"/>
      <c r="B290" s="60"/>
      <c r="C290" s="59"/>
      <c r="D290" s="60"/>
      <c r="E290" s="60"/>
      <c r="F290" s="60"/>
      <c r="G290" s="61"/>
      <c r="H290" s="61"/>
      <c r="I290" s="61"/>
    </row>
    <row r="291" spans="1:9" ht="13.5">
      <c r="A291" s="59"/>
      <c r="B291" s="60"/>
      <c r="C291" s="59"/>
      <c r="D291" s="60"/>
      <c r="E291" s="60"/>
      <c r="F291" s="60"/>
      <c r="G291" s="61"/>
      <c r="H291" s="61"/>
      <c r="I291" s="61"/>
    </row>
    <row r="292" spans="1:9" ht="13.5">
      <c r="A292" s="59"/>
      <c r="B292" s="60"/>
      <c r="C292" s="59"/>
      <c r="D292" s="60"/>
      <c r="E292" s="60"/>
      <c r="F292" s="60"/>
      <c r="G292" s="61"/>
      <c r="H292" s="61"/>
      <c r="I292" s="61"/>
    </row>
    <row r="293" spans="1:9" ht="13.5">
      <c r="A293" s="59"/>
      <c r="B293" s="60"/>
      <c r="C293" s="59"/>
      <c r="D293" s="60"/>
      <c r="E293" s="60"/>
      <c r="F293" s="60"/>
      <c r="G293" s="61"/>
      <c r="H293" s="61"/>
      <c r="I293" s="61"/>
    </row>
    <row r="294" spans="1:9" ht="13.5">
      <c r="A294" s="59"/>
      <c r="B294" s="60"/>
      <c r="C294" s="59"/>
      <c r="D294" s="60"/>
      <c r="E294" s="60"/>
      <c r="F294" s="60"/>
      <c r="G294" s="61"/>
      <c r="H294" s="61"/>
      <c r="I294" s="61"/>
    </row>
    <row r="295" spans="1:9" ht="13.5">
      <c r="A295" s="59"/>
      <c r="B295" s="60"/>
      <c r="C295" s="59"/>
      <c r="D295" s="60"/>
      <c r="E295" s="60"/>
      <c r="F295" s="60"/>
      <c r="G295" s="61"/>
      <c r="H295" s="61"/>
      <c r="I295" s="61"/>
    </row>
    <row r="296" spans="1:9" ht="13.5">
      <c r="A296" s="59"/>
      <c r="B296" s="60"/>
      <c r="C296" s="59"/>
      <c r="D296" s="60"/>
      <c r="E296" s="60"/>
      <c r="F296" s="60"/>
      <c r="G296" s="61"/>
      <c r="H296" s="61"/>
      <c r="I296" s="61"/>
    </row>
    <row r="297" spans="1:9" ht="13.5">
      <c r="A297" s="59"/>
      <c r="B297" s="60"/>
      <c r="C297" s="59"/>
      <c r="D297" s="60"/>
      <c r="E297" s="60"/>
      <c r="F297" s="60"/>
      <c r="G297" s="61"/>
      <c r="H297" s="61"/>
      <c r="I297" s="61"/>
    </row>
    <row r="298" spans="1:9" ht="13.5">
      <c r="A298" s="59"/>
      <c r="B298" s="60"/>
      <c r="C298" s="59"/>
      <c r="D298" s="60"/>
      <c r="E298" s="60"/>
      <c r="F298" s="60"/>
      <c r="G298" s="61"/>
      <c r="H298" s="61"/>
      <c r="I298" s="61"/>
    </row>
    <row r="299" spans="1:9" ht="13.5">
      <c r="A299" s="59"/>
      <c r="B299" s="60"/>
      <c r="C299" s="59"/>
      <c r="D299" s="60"/>
      <c r="E299" s="60"/>
      <c r="F299" s="60"/>
      <c r="G299" s="61"/>
      <c r="H299" s="61"/>
      <c r="I299" s="61"/>
    </row>
    <row r="300" spans="1:9" ht="13.5">
      <c r="A300" s="59"/>
      <c r="B300" s="60"/>
      <c r="C300" s="59"/>
      <c r="D300" s="60"/>
      <c r="E300" s="60"/>
      <c r="F300" s="60"/>
      <c r="G300" s="61"/>
      <c r="H300" s="61"/>
      <c r="I300" s="61"/>
    </row>
    <row r="301" spans="1:9" ht="13.5">
      <c r="A301" s="59"/>
      <c r="B301" s="60"/>
      <c r="C301" s="59"/>
      <c r="D301" s="60"/>
      <c r="E301" s="60"/>
      <c r="F301" s="60"/>
      <c r="G301" s="61"/>
      <c r="H301" s="61"/>
      <c r="I301" s="61"/>
    </row>
    <row r="302" spans="1:9" ht="13.5">
      <c r="A302" s="59"/>
      <c r="B302" s="60"/>
      <c r="C302" s="59"/>
      <c r="D302" s="60"/>
      <c r="E302" s="60"/>
      <c r="F302" s="60"/>
      <c r="G302" s="61"/>
      <c r="H302" s="61"/>
      <c r="I302" s="61"/>
    </row>
    <row r="303" spans="1:9" ht="13.5">
      <c r="A303" s="59"/>
      <c r="B303" s="60"/>
      <c r="C303" s="59"/>
      <c r="D303" s="60"/>
      <c r="E303" s="60"/>
      <c r="F303" s="60"/>
      <c r="G303" s="61"/>
      <c r="H303" s="61"/>
      <c r="I303" s="61"/>
    </row>
    <row r="304" spans="1:9" ht="13.5">
      <c r="A304" s="59"/>
      <c r="B304" s="60"/>
      <c r="C304" s="59"/>
      <c r="D304" s="60"/>
      <c r="E304" s="60"/>
      <c r="F304" s="60"/>
      <c r="G304" s="61"/>
      <c r="H304" s="61"/>
      <c r="I304" s="61"/>
    </row>
    <row r="305" spans="1:9" ht="13.5">
      <c r="A305" s="59"/>
      <c r="B305" s="60"/>
      <c r="C305" s="59"/>
      <c r="D305" s="60"/>
      <c r="E305" s="60"/>
      <c r="F305" s="60"/>
      <c r="G305" s="61"/>
      <c r="H305" s="61"/>
      <c r="I305" s="61"/>
    </row>
    <row r="306" spans="1:9" ht="13.5">
      <c r="A306" s="59"/>
      <c r="B306" s="60"/>
      <c r="C306" s="59"/>
      <c r="D306" s="60"/>
      <c r="E306" s="60"/>
      <c r="F306" s="60"/>
      <c r="G306" s="61"/>
      <c r="H306" s="61"/>
      <c r="I306" s="61"/>
    </row>
    <row r="307" spans="1:9" ht="13.5">
      <c r="A307" s="59"/>
      <c r="B307" s="60"/>
      <c r="C307" s="59"/>
      <c r="D307" s="60"/>
      <c r="E307" s="60"/>
      <c r="F307" s="60"/>
      <c r="G307" s="61"/>
      <c r="H307" s="61"/>
      <c r="I307" s="61"/>
    </row>
    <row r="308" spans="1:9" ht="13.5">
      <c r="A308" s="59"/>
      <c r="B308" s="60"/>
      <c r="C308" s="59"/>
      <c r="D308" s="60"/>
      <c r="E308" s="60"/>
      <c r="F308" s="60"/>
      <c r="G308" s="61"/>
      <c r="H308" s="61"/>
      <c r="I308" s="61"/>
    </row>
    <row r="309" spans="1:9" ht="13.5">
      <c r="A309" s="59"/>
      <c r="B309" s="60"/>
      <c r="C309" s="59"/>
      <c r="D309" s="60"/>
      <c r="E309" s="60"/>
      <c r="F309" s="60"/>
      <c r="G309" s="61"/>
      <c r="H309" s="61"/>
      <c r="I309" s="61"/>
    </row>
    <row r="310" spans="1:9" ht="13.5">
      <c r="A310" s="59"/>
      <c r="B310" s="60"/>
      <c r="C310" s="59"/>
      <c r="D310" s="60"/>
      <c r="E310" s="60"/>
      <c r="F310" s="60"/>
      <c r="G310" s="61"/>
      <c r="H310" s="61"/>
      <c r="I310" s="61"/>
    </row>
    <row r="311" spans="1:9" ht="13.5">
      <c r="A311" s="59"/>
      <c r="B311" s="60"/>
      <c r="C311" s="59"/>
      <c r="D311" s="60"/>
      <c r="E311" s="60"/>
      <c r="F311" s="60"/>
      <c r="G311" s="61"/>
      <c r="H311" s="61"/>
      <c r="I311" s="61"/>
    </row>
    <row r="312" spans="1:9" ht="13.5">
      <c r="A312" s="59"/>
      <c r="B312" s="60"/>
      <c r="C312" s="59"/>
      <c r="D312" s="60"/>
      <c r="E312" s="60"/>
      <c r="F312" s="60"/>
      <c r="G312" s="61"/>
      <c r="H312" s="61"/>
      <c r="I312" s="61"/>
    </row>
    <row r="313" spans="1:9" ht="13.5">
      <c r="A313" s="59"/>
      <c r="B313" s="60"/>
      <c r="C313" s="59"/>
      <c r="D313" s="60"/>
      <c r="E313" s="60"/>
      <c r="F313" s="60"/>
      <c r="G313" s="61"/>
      <c r="H313" s="61"/>
      <c r="I313" s="61"/>
    </row>
    <row r="314" spans="1:9" ht="13.5">
      <c r="A314" s="59"/>
      <c r="B314" s="60"/>
      <c r="C314" s="59"/>
      <c r="D314" s="60"/>
      <c r="E314" s="60"/>
      <c r="F314" s="60"/>
      <c r="G314" s="61"/>
      <c r="H314" s="61"/>
      <c r="I314" s="61"/>
    </row>
    <row r="315" spans="1:9" ht="13.5">
      <c r="A315" s="59"/>
      <c r="B315" s="60"/>
      <c r="C315" s="59"/>
      <c r="D315" s="60"/>
      <c r="E315" s="60"/>
      <c r="F315" s="60"/>
      <c r="G315" s="61"/>
      <c r="H315" s="61"/>
      <c r="I315" s="61"/>
    </row>
    <row r="316" spans="1:9" ht="13.5">
      <c r="A316" s="59"/>
      <c r="B316" s="60"/>
      <c r="C316" s="59"/>
      <c r="D316" s="60"/>
      <c r="E316" s="60"/>
      <c r="F316" s="60"/>
      <c r="G316" s="61"/>
      <c r="H316" s="61"/>
      <c r="I316" s="61"/>
    </row>
    <row r="317" spans="1:9" ht="13.5">
      <c r="A317" s="59"/>
      <c r="B317" s="60"/>
      <c r="C317" s="59"/>
      <c r="D317" s="60"/>
      <c r="E317" s="60"/>
      <c r="F317" s="60"/>
      <c r="G317" s="61"/>
      <c r="H317" s="61"/>
      <c r="I317" s="61"/>
    </row>
    <row r="318" spans="1:9" ht="13.5">
      <c r="A318" s="59"/>
      <c r="B318" s="60"/>
      <c r="C318" s="59"/>
      <c r="D318" s="60"/>
      <c r="E318" s="60"/>
      <c r="F318" s="60"/>
      <c r="G318" s="61"/>
      <c r="H318" s="61"/>
      <c r="I318" s="61"/>
    </row>
    <row r="319" spans="1:9" ht="13.5">
      <c r="A319" s="59"/>
      <c r="B319" s="60"/>
      <c r="C319" s="59"/>
      <c r="D319" s="60"/>
      <c r="E319" s="60"/>
      <c r="F319" s="60"/>
      <c r="G319" s="61"/>
      <c r="H319" s="61"/>
      <c r="I319" s="61"/>
    </row>
    <row r="320" spans="1:9" ht="13.5">
      <c r="A320" s="59"/>
      <c r="B320" s="60"/>
      <c r="C320" s="59"/>
      <c r="D320" s="60"/>
      <c r="E320" s="60"/>
      <c r="F320" s="60"/>
      <c r="G320" s="61"/>
      <c r="H320" s="61"/>
      <c r="I320" s="61"/>
    </row>
    <row r="321" spans="1:9" ht="13.5">
      <c r="A321" s="59"/>
      <c r="B321" s="60"/>
      <c r="C321" s="59"/>
      <c r="D321" s="60"/>
      <c r="E321" s="60"/>
      <c r="F321" s="60"/>
      <c r="G321" s="61"/>
      <c r="H321" s="61"/>
      <c r="I321" s="61"/>
    </row>
    <row r="322" spans="1:9" ht="13.5">
      <c r="A322" s="59"/>
      <c r="B322" s="60"/>
      <c r="C322" s="59"/>
      <c r="D322" s="60"/>
      <c r="E322" s="60"/>
      <c r="F322" s="60"/>
      <c r="G322" s="61"/>
      <c r="H322" s="61"/>
      <c r="I322" s="61"/>
    </row>
    <row r="323" spans="1:9" ht="13.5">
      <c r="A323" s="59"/>
      <c r="B323" s="60"/>
      <c r="C323" s="59"/>
      <c r="D323" s="60"/>
      <c r="E323" s="60"/>
      <c r="F323" s="60"/>
      <c r="G323" s="61"/>
      <c r="H323" s="61"/>
      <c r="I323" s="61"/>
    </row>
    <row r="324" spans="1:9" ht="13.5">
      <c r="A324" s="59"/>
      <c r="B324" s="60"/>
      <c r="C324" s="59"/>
      <c r="D324" s="60"/>
      <c r="E324" s="60"/>
      <c r="F324" s="60"/>
      <c r="G324" s="61"/>
      <c r="H324" s="61"/>
      <c r="I324" s="61"/>
    </row>
    <row r="325" spans="1:9" ht="13.5">
      <c r="A325" s="59"/>
      <c r="B325" s="60"/>
      <c r="C325" s="59"/>
      <c r="D325" s="60"/>
      <c r="E325" s="60"/>
      <c r="F325" s="60"/>
      <c r="G325" s="61"/>
      <c r="H325" s="61"/>
      <c r="I325" s="61"/>
    </row>
    <row r="326" spans="1:9" ht="13.5">
      <c r="A326" s="59"/>
      <c r="B326" s="60"/>
      <c r="C326" s="59"/>
      <c r="D326" s="60"/>
      <c r="E326" s="60"/>
      <c r="F326" s="60"/>
      <c r="G326" s="61"/>
      <c r="H326" s="61"/>
      <c r="I326" s="61"/>
    </row>
    <row r="327" spans="1:9" ht="13.5">
      <c r="A327" s="59"/>
      <c r="B327" s="60"/>
      <c r="C327" s="59"/>
      <c r="D327" s="60"/>
      <c r="E327" s="60"/>
      <c r="F327" s="60"/>
      <c r="G327" s="61"/>
      <c r="H327" s="61"/>
      <c r="I327" s="61"/>
    </row>
    <row r="328" spans="1:9" ht="13.5">
      <c r="A328" s="59"/>
      <c r="B328" s="60"/>
      <c r="C328" s="59"/>
      <c r="D328" s="60"/>
      <c r="E328" s="60"/>
      <c r="F328" s="60"/>
      <c r="G328" s="61"/>
      <c r="H328" s="61"/>
      <c r="I328" s="61"/>
    </row>
    <row r="329" spans="1:9" ht="13.5">
      <c r="A329" s="59"/>
      <c r="B329" s="60"/>
      <c r="C329" s="59"/>
      <c r="D329" s="60"/>
      <c r="E329" s="60"/>
      <c r="F329" s="60"/>
      <c r="G329" s="61"/>
      <c r="H329" s="61"/>
      <c r="I329" s="61"/>
    </row>
    <row r="330" spans="1:9" ht="13.5">
      <c r="A330" s="59"/>
      <c r="B330" s="60"/>
      <c r="C330" s="59"/>
      <c r="D330" s="60"/>
      <c r="E330" s="60"/>
      <c r="F330" s="60"/>
      <c r="G330" s="61"/>
      <c r="H330" s="61"/>
      <c r="I330" s="61"/>
    </row>
    <row r="331" spans="1:9" ht="13.5">
      <c r="A331" s="59"/>
      <c r="B331" s="60"/>
      <c r="C331" s="59"/>
      <c r="D331" s="60"/>
      <c r="E331" s="60"/>
      <c r="F331" s="60"/>
      <c r="G331" s="61"/>
      <c r="H331" s="61"/>
      <c r="I331" s="61"/>
    </row>
    <row r="332" spans="1:9" ht="13.5">
      <c r="A332" s="59"/>
      <c r="B332" s="60"/>
      <c r="C332" s="59"/>
      <c r="D332" s="60"/>
      <c r="E332" s="60"/>
      <c r="F332" s="60"/>
      <c r="G332" s="61"/>
      <c r="H332" s="61"/>
      <c r="I332" s="61"/>
    </row>
    <row r="333" spans="1:9" ht="13.5">
      <c r="A333" s="59"/>
      <c r="B333" s="60"/>
      <c r="C333" s="59"/>
      <c r="D333" s="60"/>
      <c r="E333" s="60"/>
      <c r="F333" s="60"/>
      <c r="G333" s="61"/>
      <c r="H333" s="61"/>
      <c r="I333" s="61"/>
    </row>
    <row r="334" spans="1:9" ht="13.5">
      <c r="A334" s="59"/>
      <c r="B334" s="60"/>
      <c r="C334" s="59"/>
      <c r="D334" s="60"/>
      <c r="E334" s="60"/>
      <c r="F334" s="60"/>
      <c r="G334" s="61"/>
      <c r="H334" s="61"/>
      <c r="I334" s="61"/>
    </row>
    <row r="335" spans="1:9" ht="13.5">
      <c r="A335" s="59"/>
      <c r="B335" s="60"/>
      <c r="C335" s="59"/>
      <c r="D335" s="60"/>
      <c r="E335" s="60"/>
      <c r="F335" s="60"/>
      <c r="G335" s="61"/>
      <c r="H335" s="61"/>
      <c r="I335" s="61"/>
    </row>
    <row r="336" spans="1:9" ht="13.5">
      <c r="A336" s="59"/>
      <c r="B336" s="60"/>
      <c r="C336" s="59"/>
      <c r="D336" s="60"/>
      <c r="E336" s="60"/>
      <c r="F336" s="60"/>
      <c r="G336" s="61"/>
      <c r="H336" s="61"/>
      <c r="I336" s="61"/>
    </row>
    <row r="337" spans="1:9" ht="13.5">
      <c r="A337" s="59"/>
      <c r="B337" s="60"/>
      <c r="C337" s="59"/>
      <c r="D337" s="60"/>
      <c r="E337" s="60"/>
      <c r="F337" s="60"/>
      <c r="G337" s="61"/>
      <c r="H337" s="61"/>
      <c r="I337" s="61"/>
    </row>
    <row r="338" spans="1:9" ht="13.5">
      <c r="A338" s="59"/>
      <c r="B338" s="60"/>
      <c r="C338" s="59"/>
      <c r="D338" s="60"/>
      <c r="E338" s="60"/>
      <c r="F338" s="60"/>
      <c r="G338" s="61"/>
      <c r="H338" s="61"/>
      <c r="I338" s="61"/>
    </row>
    <row r="339" spans="1:9" ht="13.5">
      <c r="A339" s="59"/>
      <c r="B339" s="60"/>
      <c r="C339" s="59"/>
      <c r="D339" s="60"/>
      <c r="E339" s="60"/>
      <c r="F339" s="60"/>
      <c r="G339" s="61"/>
      <c r="H339" s="61"/>
      <c r="I339" s="61"/>
    </row>
    <row r="340" spans="1:9" ht="13.5">
      <c r="A340" s="59"/>
      <c r="B340" s="60"/>
      <c r="C340" s="59"/>
      <c r="D340" s="60"/>
      <c r="E340" s="60"/>
      <c r="F340" s="60"/>
      <c r="G340" s="61"/>
      <c r="H340" s="61"/>
      <c r="I340" s="61"/>
    </row>
    <row r="341" spans="1:9" ht="13.5">
      <c r="A341" s="59"/>
      <c r="B341" s="60"/>
      <c r="C341" s="59"/>
      <c r="D341" s="60"/>
      <c r="E341" s="60"/>
      <c r="F341" s="60"/>
      <c r="G341" s="61"/>
      <c r="H341" s="61"/>
      <c r="I341" s="61"/>
    </row>
    <row r="342" spans="1:9" ht="13.5">
      <c r="A342" s="59"/>
      <c r="B342" s="60"/>
      <c r="C342" s="59"/>
      <c r="D342" s="60"/>
      <c r="E342" s="60"/>
      <c r="F342" s="60"/>
      <c r="G342" s="61"/>
      <c r="H342" s="61"/>
      <c r="I342" s="61"/>
    </row>
    <row r="343" spans="1:9" ht="13.5">
      <c r="A343" s="59"/>
      <c r="B343" s="60"/>
      <c r="C343" s="59"/>
      <c r="D343" s="60"/>
      <c r="E343" s="60"/>
      <c r="F343" s="60"/>
      <c r="G343" s="61"/>
      <c r="H343" s="61"/>
      <c r="I343" s="61"/>
    </row>
    <row r="344" spans="1:9" ht="13.5">
      <c r="A344" s="59"/>
      <c r="B344" s="60"/>
      <c r="C344" s="59"/>
      <c r="D344" s="60"/>
      <c r="E344" s="60"/>
      <c r="F344" s="60"/>
      <c r="G344" s="61"/>
      <c r="H344" s="61"/>
      <c r="I344" s="61"/>
    </row>
    <row r="345" spans="1:9" ht="13.5">
      <c r="A345" s="59"/>
      <c r="B345" s="60"/>
      <c r="C345" s="59"/>
      <c r="D345" s="60"/>
      <c r="E345" s="60"/>
      <c r="F345" s="60"/>
      <c r="G345" s="61"/>
      <c r="H345" s="61"/>
      <c r="I345" s="61"/>
    </row>
    <row r="346" spans="1:9" ht="13.5">
      <c r="A346" s="59"/>
      <c r="B346" s="60"/>
      <c r="C346" s="59"/>
      <c r="D346" s="60"/>
      <c r="E346" s="60"/>
      <c r="F346" s="60"/>
      <c r="G346" s="61"/>
      <c r="H346" s="61"/>
      <c r="I346" s="61"/>
    </row>
    <row r="347" spans="1:9" ht="13.5">
      <c r="A347" s="59"/>
      <c r="B347" s="60"/>
      <c r="C347" s="59"/>
      <c r="D347" s="60"/>
      <c r="E347" s="60"/>
      <c r="F347" s="60"/>
      <c r="G347" s="61"/>
      <c r="H347" s="61"/>
      <c r="I347" s="61"/>
    </row>
    <row r="348" spans="1:9" ht="13.5">
      <c r="A348" s="59"/>
      <c r="B348" s="60"/>
      <c r="C348" s="59"/>
      <c r="D348" s="60"/>
      <c r="E348" s="60"/>
      <c r="F348" s="60"/>
      <c r="G348" s="61"/>
      <c r="H348" s="61"/>
      <c r="I348" s="61"/>
    </row>
    <row r="349" spans="1:9" ht="13.5">
      <c r="A349" s="59"/>
      <c r="B349" s="60"/>
      <c r="C349" s="59"/>
      <c r="D349" s="60"/>
      <c r="E349" s="60"/>
      <c r="F349" s="60"/>
      <c r="G349" s="61"/>
      <c r="H349" s="61"/>
      <c r="I349" s="61"/>
    </row>
    <row r="350" spans="1:9" ht="13.5">
      <c r="A350" s="59"/>
      <c r="B350" s="60"/>
      <c r="C350" s="59"/>
      <c r="D350" s="60"/>
      <c r="E350" s="60"/>
      <c r="F350" s="60"/>
      <c r="G350" s="61"/>
      <c r="H350" s="61"/>
      <c r="I350" s="61"/>
    </row>
    <row r="351" spans="1:9" ht="13.5">
      <c r="A351" s="59"/>
      <c r="B351" s="60"/>
      <c r="C351" s="59"/>
      <c r="D351" s="60"/>
      <c r="E351" s="60"/>
      <c r="F351" s="60"/>
      <c r="G351" s="61"/>
      <c r="H351" s="61"/>
      <c r="I351" s="61"/>
    </row>
    <row r="352" spans="1:9" ht="13.5">
      <c r="A352" s="59"/>
      <c r="B352" s="60"/>
      <c r="C352" s="59"/>
      <c r="D352" s="60"/>
      <c r="E352" s="60"/>
      <c r="F352" s="60"/>
      <c r="G352" s="61"/>
      <c r="H352" s="61"/>
      <c r="I352" s="61"/>
    </row>
    <row r="353" spans="1:9" ht="13.5">
      <c r="A353" s="59"/>
      <c r="B353" s="60"/>
      <c r="C353" s="59"/>
      <c r="D353" s="60"/>
      <c r="E353" s="60"/>
      <c r="F353" s="60"/>
      <c r="G353" s="61"/>
      <c r="H353" s="61"/>
      <c r="I353" s="61"/>
    </row>
    <row r="354" spans="1:9" ht="13.5">
      <c r="A354" s="59"/>
      <c r="B354" s="60"/>
      <c r="C354" s="59"/>
      <c r="D354" s="60"/>
      <c r="E354" s="60"/>
      <c r="F354" s="60"/>
      <c r="G354" s="61"/>
      <c r="H354" s="61"/>
      <c r="I354" s="61"/>
    </row>
    <row r="355" spans="1:9" ht="13.5">
      <c r="A355" s="59"/>
      <c r="B355" s="60"/>
      <c r="C355" s="59"/>
      <c r="D355" s="60"/>
      <c r="E355" s="60"/>
      <c r="F355" s="60"/>
      <c r="G355" s="61"/>
      <c r="H355" s="61"/>
      <c r="I355" s="61"/>
    </row>
    <row r="356" spans="1:9" ht="13.5">
      <c r="A356" s="59"/>
      <c r="B356" s="60"/>
      <c r="C356" s="59"/>
      <c r="D356" s="60"/>
      <c r="E356" s="60"/>
      <c r="F356" s="60"/>
      <c r="G356" s="61"/>
      <c r="H356" s="61"/>
      <c r="I356" s="61"/>
    </row>
    <row r="357" spans="1:9" ht="13.5">
      <c r="A357" s="59"/>
      <c r="B357" s="60"/>
      <c r="C357" s="59"/>
      <c r="D357" s="60"/>
      <c r="E357" s="60"/>
      <c r="F357" s="60"/>
      <c r="G357" s="61"/>
      <c r="H357" s="61"/>
      <c r="I357" s="61"/>
    </row>
    <row r="358" spans="1:9" ht="13.5">
      <c r="A358" s="59"/>
      <c r="B358" s="60"/>
      <c r="C358" s="59"/>
      <c r="D358" s="60"/>
      <c r="E358" s="60"/>
      <c r="F358" s="60"/>
      <c r="G358" s="61"/>
      <c r="H358" s="61"/>
      <c r="I358" s="61"/>
    </row>
    <row r="359" spans="1:9" ht="13.5">
      <c r="A359" s="59"/>
      <c r="B359" s="60"/>
      <c r="C359" s="59"/>
      <c r="D359" s="60"/>
      <c r="E359" s="60"/>
      <c r="F359" s="60"/>
      <c r="G359" s="61"/>
      <c r="H359" s="61"/>
      <c r="I359" s="61"/>
    </row>
    <row r="360" spans="1:9" ht="13.5">
      <c r="A360" s="59"/>
      <c r="B360" s="60"/>
      <c r="C360" s="59"/>
      <c r="D360" s="60"/>
      <c r="E360" s="60"/>
      <c r="F360" s="60"/>
      <c r="G360" s="61"/>
      <c r="H360" s="61"/>
      <c r="I360" s="61"/>
    </row>
    <row r="361" spans="1:9" ht="13.5">
      <c r="A361" s="59"/>
      <c r="B361" s="60"/>
      <c r="C361" s="59"/>
      <c r="D361" s="60"/>
      <c r="E361" s="60"/>
      <c r="F361" s="60"/>
      <c r="G361" s="61"/>
      <c r="H361" s="61"/>
      <c r="I361" s="61"/>
    </row>
    <row r="362" spans="1:9" ht="13.5">
      <c r="A362" s="59"/>
      <c r="B362" s="60"/>
      <c r="C362" s="59"/>
      <c r="D362" s="60"/>
      <c r="E362" s="60"/>
      <c r="F362" s="60"/>
      <c r="G362" s="61"/>
      <c r="H362" s="61"/>
      <c r="I362" s="61"/>
    </row>
    <row r="363" spans="1:9" ht="13.5">
      <c r="A363" s="59"/>
      <c r="B363" s="60"/>
      <c r="C363" s="59"/>
      <c r="D363" s="60"/>
      <c r="E363" s="60"/>
      <c r="F363" s="60"/>
      <c r="G363" s="61"/>
      <c r="H363" s="61"/>
      <c r="I363" s="61"/>
    </row>
    <row r="364" spans="1:9" ht="13.5">
      <c r="A364" s="59"/>
      <c r="B364" s="60"/>
      <c r="C364" s="59"/>
      <c r="D364" s="60"/>
      <c r="E364" s="60"/>
      <c r="F364" s="60"/>
      <c r="G364" s="61"/>
      <c r="H364" s="61"/>
      <c r="I364" s="61"/>
    </row>
    <row r="365" spans="1:9" ht="13.5">
      <c r="A365" s="59"/>
      <c r="B365" s="60"/>
      <c r="C365" s="59"/>
      <c r="D365" s="60"/>
      <c r="E365" s="60"/>
      <c r="F365" s="60"/>
      <c r="G365" s="61"/>
      <c r="H365" s="61"/>
      <c r="I365" s="61"/>
    </row>
    <row r="366" spans="1:9" ht="13.5">
      <c r="A366" s="59"/>
      <c r="B366" s="60"/>
      <c r="C366" s="59"/>
      <c r="D366" s="60"/>
      <c r="E366" s="60"/>
      <c r="F366" s="60"/>
      <c r="G366" s="61"/>
      <c r="H366" s="61"/>
      <c r="I366" s="61"/>
    </row>
    <row r="367" spans="1:9" ht="13.5">
      <c r="A367" s="59"/>
      <c r="B367" s="60"/>
      <c r="C367" s="59"/>
      <c r="D367" s="60"/>
      <c r="E367" s="60"/>
      <c r="F367" s="60"/>
      <c r="G367" s="61"/>
      <c r="H367" s="61"/>
      <c r="I367" s="61"/>
    </row>
    <row r="368" spans="1:9" ht="13.5">
      <c r="A368" s="59"/>
      <c r="B368" s="60"/>
      <c r="C368" s="59"/>
      <c r="D368" s="60"/>
      <c r="E368" s="60"/>
      <c r="F368" s="60"/>
      <c r="G368" s="61"/>
      <c r="H368" s="61"/>
      <c r="I368" s="61"/>
    </row>
    <row r="369" spans="1:9" ht="13.5">
      <c r="A369" s="59"/>
      <c r="B369" s="60"/>
      <c r="C369" s="59"/>
      <c r="D369" s="60"/>
      <c r="E369" s="60"/>
      <c r="F369" s="60"/>
      <c r="G369" s="61"/>
      <c r="H369" s="61"/>
      <c r="I369" s="61"/>
    </row>
    <row r="370" spans="1:9" ht="13.5">
      <c r="A370" s="59"/>
      <c r="B370" s="60"/>
      <c r="C370" s="59"/>
      <c r="D370" s="60"/>
      <c r="E370" s="60"/>
      <c r="F370" s="60"/>
      <c r="G370" s="61"/>
      <c r="H370" s="61"/>
      <c r="I370" s="61"/>
    </row>
    <row r="371" spans="1:9" ht="13.5">
      <c r="A371" s="59"/>
      <c r="B371" s="60"/>
      <c r="C371" s="59"/>
      <c r="D371" s="60"/>
      <c r="E371" s="60"/>
      <c r="F371" s="60"/>
      <c r="G371" s="61"/>
      <c r="H371" s="61"/>
      <c r="I371" s="61"/>
    </row>
    <row r="372" spans="1:9" ht="13.5">
      <c r="A372" s="59"/>
      <c r="B372" s="60"/>
      <c r="C372" s="59"/>
      <c r="D372" s="60"/>
      <c r="E372" s="60"/>
      <c r="F372" s="60"/>
      <c r="G372" s="61"/>
      <c r="H372" s="61"/>
      <c r="I372" s="61"/>
    </row>
    <row r="373" spans="1:9" ht="13.5">
      <c r="A373" s="59"/>
      <c r="B373" s="60"/>
      <c r="C373" s="59"/>
      <c r="D373" s="60"/>
      <c r="E373" s="60"/>
      <c r="F373" s="60"/>
      <c r="G373" s="61"/>
      <c r="H373" s="61"/>
      <c r="I373" s="61"/>
    </row>
    <row r="374" spans="1:9" ht="13.5">
      <c r="A374" s="59"/>
      <c r="B374" s="60"/>
      <c r="C374" s="59"/>
      <c r="D374" s="60"/>
      <c r="E374" s="60"/>
      <c r="F374" s="60"/>
      <c r="G374" s="61"/>
      <c r="H374" s="61"/>
      <c r="I374" s="61"/>
    </row>
    <row r="375" spans="1:9" ht="13.5">
      <c r="A375" s="59"/>
      <c r="B375" s="60"/>
      <c r="C375" s="59"/>
      <c r="D375" s="60"/>
      <c r="E375" s="60"/>
      <c r="F375" s="60"/>
      <c r="G375" s="61"/>
      <c r="H375" s="61"/>
      <c r="I375" s="61"/>
    </row>
    <row r="376" spans="1:9" ht="13.5">
      <c r="A376" s="59"/>
      <c r="B376" s="60"/>
      <c r="C376" s="59"/>
      <c r="D376" s="60"/>
      <c r="E376" s="60"/>
      <c r="F376" s="60"/>
      <c r="G376" s="61"/>
      <c r="H376" s="61"/>
      <c r="I376" s="61"/>
    </row>
    <row r="377" spans="1:9" ht="13.5">
      <c r="A377" s="59"/>
      <c r="B377" s="60"/>
      <c r="C377" s="59"/>
      <c r="D377" s="60"/>
      <c r="E377" s="60"/>
      <c r="F377" s="60"/>
      <c r="G377" s="61"/>
      <c r="H377" s="61"/>
      <c r="I377" s="61"/>
    </row>
    <row r="378" spans="1:9" ht="13.5">
      <c r="A378" s="59"/>
      <c r="B378" s="60"/>
      <c r="C378" s="59"/>
      <c r="D378" s="60"/>
      <c r="E378" s="60"/>
      <c r="F378" s="60"/>
      <c r="G378" s="61"/>
      <c r="H378" s="61"/>
      <c r="I378" s="61"/>
    </row>
    <row r="379" spans="1:9" ht="13.5">
      <c r="A379" s="59"/>
      <c r="B379" s="60"/>
      <c r="C379" s="59"/>
      <c r="D379" s="60"/>
      <c r="E379" s="60"/>
      <c r="F379" s="60"/>
      <c r="G379" s="61"/>
      <c r="H379" s="61"/>
      <c r="I379" s="61"/>
    </row>
    <row r="380" spans="1:9" ht="13.5">
      <c r="A380" s="59"/>
      <c r="B380" s="60"/>
      <c r="C380" s="59"/>
      <c r="D380" s="60"/>
      <c r="E380" s="60"/>
      <c r="F380" s="60"/>
      <c r="G380" s="61"/>
      <c r="H380" s="61"/>
      <c r="I380" s="61"/>
    </row>
    <row r="381" spans="1:9" ht="13.5">
      <c r="A381" s="59"/>
      <c r="B381" s="60"/>
      <c r="C381" s="59"/>
      <c r="D381" s="60"/>
      <c r="E381" s="60"/>
      <c r="F381" s="60"/>
      <c r="G381" s="61"/>
      <c r="H381" s="61"/>
      <c r="I381" s="61"/>
    </row>
    <row r="382" spans="1:9" ht="13.5">
      <c r="A382" s="59"/>
      <c r="B382" s="60"/>
      <c r="C382" s="59"/>
      <c r="D382" s="60"/>
      <c r="E382" s="60"/>
      <c r="F382" s="60"/>
      <c r="G382" s="61"/>
      <c r="H382" s="61"/>
      <c r="I382" s="61"/>
    </row>
    <row r="383" spans="1:9" ht="13.5">
      <c r="A383" s="59"/>
      <c r="B383" s="60"/>
      <c r="C383" s="59"/>
      <c r="D383" s="60"/>
      <c r="E383" s="60"/>
      <c r="F383" s="60"/>
      <c r="G383" s="61"/>
      <c r="H383" s="61"/>
      <c r="I383" s="61"/>
    </row>
    <row r="384" spans="1:9" ht="13.5">
      <c r="A384" s="59"/>
      <c r="B384" s="60"/>
      <c r="C384" s="59"/>
      <c r="D384" s="60"/>
      <c r="E384" s="60"/>
      <c r="F384" s="60"/>
      <c r="G384" s="61"/>
      <c r="H384" s="61"/>
      <c r="I384" s="61"/>
    </row>
    <row r="385" spans="1:9" ht="13.5">
      <c r="A385" s="59"/>
      <c r="B385" s="60"/>
      <c r="C385" s="59"/>
      <c r="D385" s="60"/>
      <c r="E385" s="60"/>
      <c r="F385" s="60"/>
      <c r="G385" s="61"/>
      <c r="H385" s="61"/>
      <c r="I385" s="61"/>
    </row>
    <row r="386" spans="1:9" ht="13.5">
      <c r="A386" s="59"/>
      <c r="B386" s="60"/>
      <c r="C386" s="59"/>
      <c r="D386" s="60"/>
      <c r="E386" s="60"/>
      <c r="F386" s="60"/>
      <c r="G386" s="61"/>
      <c r="H386" s="61"/>
      <c r="I386" s="61"/>
    </row>
    <row r="387" spans="1:9" ht="13.5">
      <c r="A387" s="59"/>
      <c r="B387" s="60"/>
      <c r="C387" s="59"/>
      <c r="D387" s="60"/>
      <c r="E387" s="60"/>
      <c r="F387" s="60"/>
      <c r="G387" s="61"/>
      <c r="H387" s="61"/>
      <c r="I387" s="61"/>
    </row>
    <row r="388" spans="1:9" ht="13.5">
      <c r="A388" s="59"/>
      <c r="B388" s="60"/>
      <c r="C388" s="59"/>
      <c r="D388" s="60"/>
      <c r="E388" s="60"/>
      <c r="F388" s="60"/>
      <c r="G388" s="61"/>
      <c r="H388" s="61"/>
      <c r="I388" s="61"/>
    </row>
    <row r="389" spans="1:9" ht="13.5">
      <c r="A389" s="59"/>
      <c r="B389" s="60"/>
      <c r="C389" s="59"/>
      <c r="D389" s="60"/>
      <c r="E389" s="60"/>
      <c r="F389" s="60"/>
      <c r="G389" s="61"/>
      <c r="H389" s="61"/>
      <c r="I389" s="61"/>
    </row>
    <row r="390" spans="1:9" ht="13.5">
      <c r="A390" s="59"/>
      <c r="B390" s="60"/>
      <c r="C390" s="59"/>
      <c r="D390" s="60"/>
      <c r="E390" s="60"/>
      <c r="F390" s="60"/>
      <c r="G390" s="61"/>
      <c r="H390" s="61"/>
      <c r="I390" s="61"/>
    </row>
    <row r="391" spans="1:9" ht="13.5">
      <c r="A391" s="59"/>
      <c r="B391" s="60"/>
      <c r="C391" s="59"/>
      <c r="D391" s="60"/>
      <c r="E391" s="60"/>
      <c r="F391" s="60"/>
      <c r="G391" s="61"/>
      <c r="H391" s="61"/>
      <c r="I391" s="61"/>
    </row>
    <row r="392" spans="1:9" ht="13.5">
      <c r="A392" s="59"/>
      <c r="B392" s="60"/>
      <c r="C392" s="59"/>
      <c r="D392" s="60"/>
      <c r="E392" s="60"/>
      <c r="F392" s="60"/>
      <c r="G392" s="61"/>
      <c r="H392" s="61"/>
      <c r="I392" s="61"/>
    </row>
    <row r="393" spans="1:9" ht="13.5">
      <c r="A393" s="59"/>
      <c r="B393" s="60"/>
      <c r="C393" s="59"/>
      <c r="D393" s="60"/>
      <c r="E393" s="60"/>
      <c r="F393" s="60"/>
      <c r="G393" s="61"/>
      <c r="H393" s="61"/>
      <c r="I393" s="61"/>
    </row>
    <row r="394" spans="1:9" ht="13.5">
      <c r="A394" s="59"/>
      <c r="B394" s="60"/>
      <c r="C394" s="59"/>
      <c r="D394" s="60"/>
      <c r="E394" s="60"/>
      <c r="F394" s="60"/>
      <c r="G394" s="61"/>
      <c r="H394" s="61"/>
      <c r="I394" s="61"/>
    </row>
    <row r="395" spans="1:9" ht="13.5">
      <c r="A395" s="59"/>
      <c r="B395" s="60"/>
      <c r="C395" s="59"/>
      <c r="D395" s="60"/>
      <c r="E395" s="60"/>
      <c r="F395" s="60"/>
      <c r="G395" s="61"/>
      <c r="H395" s="61"/>
      <c r="I395" s="61"/>
    </row>
    <row r="396" spans="1:9" ht="13.5">
      <c r="A396" s="59"/>
      <c r="B396" s="60"/>
      <c r="C396" s="59"/>
      <c r="D396" s="60"/>
      <c r="E396" s="60"/>
      <c r="F396" s="60"/>
      <c r="G396" s="61"/>
      <c r="H396" s="61"/>
      <c r="I396" s="61"/>
    </row>
    <row r="397" spans="1:9" ht="13.5">
      <c r="A397" s="59"/>
      <c r="B397" s="60"/>
      <c r="C397" s="59"/>
      <c r="D397" s="60"/>
      <c r="E397" s="60"/>
      <c r="F397" s="60"/>
      <c r="G397" s="61"/>
      <c r="H397" s="61"/>
      <c r="I397" s="61"/>
    </row>
    <row r="398" spans="1:9" ht="13.5">
      <c r="A398" s="59"/>
      <c r="B398" s="60"/>
      <c r="C398" s="59"/>
      <c r="D398" s="60"/>
      <c r="E398" s="60"/>
      <c r="F398" s="60"/>
      <c r="G398" s="61"/>
      <c r="H398" s="61"/>
      <c r="I398" s="61"/>
    </row>
    <row r="399" spans="1:9" ht="13.5">
      <c r="A399" s="59"/>
      <c r="B399" s="60"/>
      <c r="C399" s="59"/>
      <c r="D399" s="60"/>
      <c r="E399" s="60"/>
      <c r="F399" s="60"/>
      <c r="G399" s="61"/>
      <c r="H399" s="61"/>
      <c r="I399" s="61"/>
    </row>
    <row r="400" spans="1:9" ht="13.5">
      <c r="A400" s="59"/>
      <c r="B400" s="60"/>
      <c r="C400" s="59"/>
      <c r="D400" s="60"/>
      <c r="E400" s="60"/>
      <c r="F400" s="60"/>
      <c r="G400" s="61"/>
      <c r="H400" s="61"/>
      <c r="I400" s="61"/>
    </row>
    <row r="401" spans="1:9" ht="13.5">
      <c r="A401" s="59"/>
      <c r="B401" s="60"/>
      <c r="C401" s="59"/>
      <c r="D401" s="60"/>
      <c r="E401" s="60"/>
      <c r="F401" s="60"/>
      <c r="G401" s="61"/>
      <c r="H401" s="61"/>
      <c r="I401" s="61"/>
    </row>
    <row r="402" spans="1:9" ht="13.5">
      <c r="A402" s="59"/>
      <c r="B402" s="60"/>
      <c r="C402" s="59"/>
      <c r="D402" s="60"/>
      <c r="E402" s="60"/>
      <c r="F402" s="60"/>
      <c r="G402" s="61"/>
      <c r="H402" s="61"/>
      <c r="I402" s="61"/>
    </row>
    <row r="403" spans="1:9" ht="13.5">
      <c r="A403" s="59"/>
      <c r="B403" s="60"/>
      <c r="C403" s="59"/>
      <c r="D403" s="60"/>
      <c r="E403" s="60"/>
      <c r="F403" s="60"/>
      <c r="G403" s="61"/>
      <c r="H403" s="61"/>
      <c r="I403" s="61"/>
    </row>
    <row r="404" spans="1:9" ht="13.5">
      <c r="A404" s="59"/>
      <c r="B404" s="60"/>
      <c r="C404" s="59"/>
      <c r="D404" s="60"/>
      <c r="E404" s="60"/>
      <c r="F404" s="60"/>
      <c r="G404" s="61"/>
      <c r="H404" s="61"/>
      <c r="I404" s="61"/>
    </row>
    <row r="405" spans="1:9" ht="13.5">
      <c r="A405" s="59"/>
      <c r="B405" s="60"/>
      <c r="C405" s="59"/>
      <c r="D405" s="60"/>
      <c r="E405" s="60"/>
      <c r="F405" s="60"/>
      <c r="G405" s="61"/>
      <c r="H405" s="61"/>
      <c r="I405" s="61"/>
    </row>
    <row r="406" spans="1:9" ht="13.5">
      <c r="A406" s="59"/>
      <c r="B406" s="60"/>
      <c r="C406" s="59"/>
      <c r="D406" s="60"/>
      <c r="E406" s="60"/>
      <c r="F406" s="60"/>
      <c r="G406" s="61"/>
      <c r="H406" s="61"/>
      <c r="I406" s="61"/>
    </row>
    <row r="407" spans="1:9" ht="13.5">
      <c r="A407" s="59"/>
      <c r="B407" s="60"/>
      <c r="C407" s="59"/>
      <c r="D407" s="60"/>
      <c r="E407" s="60"/>
      <c r="F407" s="60"/>
      <c r="G407" s="61"/>
      <c r="H407" s="61"/>
      <c r="I407" s="61"/>
    </row>
    <row r="408" spans="1:9" ht="13.5">
      <c r="A408" s="59"/>
      <c r="B408" s="60"/>
      <c r="C408" s="59"/>
      <c r="D408" s="60"/>
      <c r="E408" s="60"/>
      <c r="F408" s="60"/>
      <c r="G408" s="61"/>
      <c r="H408" s="61"/>
      <c r="I408" s="61"/>
    </row>
    <row r="409" spans="1:9" ht="13.5">
      <c r="A409" s="59"/>
      <c r="B409" s="60"/>
      <c r="C409" s="59"/>
      <c r="D409" s="60"/>
      <c r="E409" s="60"/>
      <c r="F409" s="60"/>
      <c r="G409" s="61"/>
      <c r="H409" s="61"/>
      <c r="I409" s="61"/>
    </row>
    <row r="410" spans="1:9" ht="13.5">
      <c r="A410" s="59"/>
      <c r="B410" s="60"/>
      <c r="C410" s="59"/>
      <c r="D410" s="60"/>
      <c r="E410" s="60"/>
      <c r="F410" s="60"/>
      <c r="G410" s="61"/>
      <c r="H410" s="61"/>
      <c r="I410" s="61"/>
    </row>
    <row r="411" spans="1:9" ht="13.5">
      <c r="A411" s="59"/>
      <c r="B411" s="60"/>
      <c r="C411" s="59"/>
      <c r="D411" s="60"/>
      <c r="E411" s="60"/>
      <c r="F411" s="60"/>
      <c r="G411" s="61"/>
      <c r="H411" s="61"/>
      <c r="I411" s="61"/>
    </row>
    <row r="412" spans="1:9" ht="13.5">
      <c r="A412" s="59"/>
      <c r="B412" s="60"/>
      <c r="C412" s="59"/>
      <c r="D412" s="60"/>
      <c r="E412" s="60"/>
      <c r="F412" s="60"/>
      <c r="G412" s="61"/>
      <c r="H412" s="61"/>
      <c r="I412" s="61"/>
    </row>
    <row r="413" spans="1:9" ht="13.5">
      <c r="A413" s="59"/>
      <c r="B413" s="60"/>
      <c r="C413" s="59"/>
      <c r="D413" s="60"/>
      <c r="E413" s="60"/>
      <c r="F413" s="60"/>
      <c r="G413" s="61"/>
      <c r="H413" s="61"/>
      <c r="I413" s="61"/>
    </row>
    <row r="414" spans="1:9" ht="13.5">
      <c r="A414" s="59"/>
      <c r="B414" s="60"/>
      <c r="C414" s="59"/>
      <c r="D414" s="60"/>
      <c r="E414" s="60"/>
      <c r="F414" s="60"/>
      <c r="G414" s="61"/>
      <c r="H414" s="61"/>
      <c r="I414" s="61"/>
    </row>
    <row r="415" spans="1:9" ht="13.5">
      <c r="A415" s="59"/>
      <c r="B415" s="60"/>
      <c r="C415" s="59"/>
      <c r="D415" s="60"/>
      <c r="E415" s="60"/>
      <c r="F415" s="60"/>
      <c r="G415" s="61"/>
      <c r="H415" s="61"/>
      <c r="I415" s="61"/>
    </row>
    <row r="416" spans="1:9" ht="13.5">
      <c r="A416" s="59"/>
      <c r="B416" s="60"/>
      <c r="C416" s="59"/>
      <c r="D416" s="60"/>
      <c r="E416" s="60"/>
      <c r="F416" s="60"/>
      <c r="G416" s="61"/>
      <c r="H416" s="61"/>
      <c r="I416" s="61"/>
    </row>
    <row r="417" spans="1:9" ht="13.5">
      <c r="A417" s="59"/>
      <c r="B417" s="60"/>
      <c r="C417" s="59"/>
      <c r="D417" s="60"/>
      <c r="E417" s="60"/>
      <c r="F417" s="60"/>
      <c r="G417" s="61"/>
      <c r="H417" s="61"/>
      <c r="I417" s="61"/>
    </row>
    <row r="418" spans="1:9" ht="13.5">
      <c r="A418" s="59"/>
      <c r="B418" s="60"/>
      <c r="C418" s="59"/>
      <c r="D418" s="60"/>
      <c r="E418" s="60"/>
      <c r="F418" s="60"/>
      <c r="G418" s="61"/>
      <c r="H418" s="61"/>
      <c r="I418" s="61"/>
    </row>
    <row r="419" spans="1:9" ht="13.5">
      <c r="A419" s="59"/>
      <c r="B419" s="60"/>
      <c r="C419" s="59"/>
      <c r="D419" s="60"/>
      <c r="E419" s="60"/>
      <c r="F419" s="60"/>
      <c r="G419" s="61"/>
      <c r="H419" s="61"/>
      <c r="I419" s="61"/>
    </row>
    <row r="420" spans="1:9" ht="13.5">
      <c r="A420" s="59"/>
      <c r="B420" s="60"/>
      <c r="C420" s="59"/>
      <c r="D420" s="60"/>
      <c r="E420" s="60"/>
      <c r="F420" s="60"/>
      <c r="G420" s="61"/>
      <c r="H420" s="61"/>
      <c r="I420" s="61"/>
    </row>
    <row r="421" spans="1:9" ht="13.5">
      <c r="A421" s="59"/>
      <c r="B421" s="60"/>
      <c r="C421" s="59"/>
      <c r="D421" s="60"/>
      <c r="E421" s="60"/>
      <c r="F421" s="60"/>
      <c r="G421" s="61"/>
      <c r="H421" s="61"/>
      <c r="I421" s="61"/>
    </row>
    <row r="422" spans="1:9" ht="13.5">
      <c r="A422" s="59"/>
      <c r="B422" s="60"/>
      <c r="C422" s="59"/>
      <c r="D422" s="60"/>
      <c r="E422" s="60"/>
      <c r="F422" s="60"/>
      <c r="G422" s="61"/>
      <c r="H422" s="61"/>
      <c r="I422" s="61"/>
    </row>
    <row r="423" spans="1:9" ht="13.5">
      <c r="A423" s="59"/>
      <c r="B423" s="60"/>
      <c r="C423" s="59"/>
      <c r="D423" s="60"/>
      <c r="E423" s="60"/>
      <c r="F423" s="60"/>
      <c r="G423" s="61"/>
      <c r="H423" s="61"/>
      <c r="I423" s="61"/>
    </row>
    <row r="424" spans="1:9" ht="13.5">
      <c r="A424" s="59"/>
      <c r="B424" s="60"/>
      <c r="C424" s="59"/>
      <c r="D424" s="60"/>
      <c r="E424" s="60"/>
      <c r="F424" s="60"/>
      <c r="G424" s="61"/>
      <c r="H424" s="61"/>
      <c r="I424" s="61"/>
    </row>
    <row r="425" spans="1:9" ht="13.5">
      <c r="A425" s="59"/>
      <c r="B425" s="60"/>
      <c r="C425" s="59"/>
      <c r="D425" s="60"/>
      <c r="E425" s="60"/>
      <c r="F425" s="60"/>
      <c r="G425" s="61"/>
      <c r="H425" s="61"/>
      <c r="I425" s="61"/>
    </row>
    <row r="426" spans="1:9" ht="13.5">
      <c r="A426" s="59"/>
      <c r="B426" s="60"/>
      <c r="C426" s="59"/>
      <c r="D426" s="60"/>
      <c r="E426" s="60"/>
      <c r="F426" s="60"/>
      <c r="G426" s="61"/>
      <c r="H426" s="61"/>
      <c r="I426" s="61"/>
    </row>
    <row r="427" spans="1:9" ht="13.5">
      <c r="A427" s="59"/>
      <c r="B427" s="60"/>
      <c r="C427" s="59"/>
      <c r="D427" s="60"/>
      <c r="E427" s="60"/>
      <c r="F427" s="60"/>
      <c r="G427" s="61"/>
      <c r="H427" s="61"/>
      <c r="I427" s="61"/>
    </row>
    <row r="428" spans="1:9" ht="13.5">
      <c r="A428" s="59"/>
      <c r="B428" s="60"/>
      <c r="C428" s="59"/>
      <c r="D428" s="60"/>
      <c r="E428" s="60"/>
      <c r="F428" s="60"/>
      <c r="G428" s="61"/>
      <c r="H428" s="61"/>
      <c r="I428" s="61"/>
    </row>
    <row r="429" spans="1:9" ht="13.5">
      <c r="A429" s="59"/>
      <c r="B429" s="60"/>
      <c r="C429" s="59"/>
      <c r="D429" s="60"/>
      <c r="E429" s="60"/>
      <c r="F429" s="60"/>
      <c r="G429" s="61"/>
      <c r="H429" s="61"/>
      <c r="I429" s="61"/>
    </row>
    <row r="430" spans="1:9" ht="13.5">
      <c r="A430" s="59"/>
      <c r="B430" s="60"/>
      <c r="C430" s="59"/>
      <c r="D430" s="60"/>
      <c r="E430" s="60"/>
      <c r="F430" s="60"/>
      <c r="G430" s="61"/>
      <c r="H430" s="61"/>
      <c r="I430" s="61"/>
    </row>
    <row r="431" spans="1:9" ht="13.5">
      <c r="A431" s="59"/>
      <c r="B431" s="60"/>
      <c r="C431" s="59"/>
      <c r="D431" s="60"/>
      <c r="E431" s="60"/>
      <c r="F431" s="60"/>
      <c r="G431" s="61"/>
      <c r="H431" s="61"/>
      <c r="I431" s="61"/>
    </row>
    <row r="432" spans="1:9" ht="13.5">
      <c r="A432" s="59"/>
      <c r="B432" s="60"/>
      <c r="C432" s="59"/>
      <c r="D432" s="60"/>
      <c r="E432" s="60"/>
      <c r="F432" s="60"/>
      <c r="G432" s="61"/>
      <c r="H432" s="61"/>
      <c r="I432" s="61"/>
    </row>
    <row r="433" spans="1:9" ht="13.5">
      <c r="A433" s="59"/>
      <c r="B433" s="60"/>
      <c r="C433" s="59"/>
      <c r="D433" s="60"/>
      <c r="E433" s="60"/>
      <c r="F433" s="60"/>
      <c r="G433" s="61"/>
      <c r="H433" s="61"/>
      <c r="I433" s="61"/>
    </row>
    <row r="434" spans="1:9" ht="13.5">
      <c r="A434" s="59"/>
      <c r="B434" s="60"/>
      <c r="C434" s="59"/>
      <c r="D434" s="60"/>
      <c r="E434" s="60"/>
      <c r="F434" s="60"/>
      <c r="G434" s="61"/>
      <c r="H434" s="61"/>
      <c r="I434" s="61"/>
    </row>
    <row r="435" spans="1:9" ht="13.5">
      <c r="A435" s="59"/>
      <c r="B435" s="60"/>
      <c r="C435" s="59"/>
      <c r="D435" s="60"/>
      <c r="E435" s="60"/>
      <c r="F435" s="60"/>
      <c r="G435" s="61"/>
      <c r="H435" s="61"/>
      <c r="I435" s="61"/>
    </row>
    <row r="436" spans="1:9" ht="13.5">
      <c r="A436" s="59"/>
      <c r="B436" s="60"/>
      <c r="C436" s="59"/>
      <c r="D436" s="60"/>
      <c r="E436" s="60"/>
      <c r="F436" s="60"/>
      <c r="G436" s="61"/>
      <c r="H436" s="61"/>
      <c r="I436" s="61"/>
    </row>
    <row r="437" spans="1:9" ht="13.5">
      <c r="A437" s="59"/>
      <c r="B437" s="60"/>
      <c r="C437" s="59"/>
      <c r="D437" s="60"/>
      <c r="E437" s="60"/>
      <c r="F437" s="60"/>
      <c r="G437" s="61"/>
      <c r="H437" s="61"/>
      <c r="I437" s="61"/>
    </row>
    <row r="438" spans="1:9" ht="13.5">
      <c r="A438" s="59"/>
      <c r="B438" s="60"/>
      <c r="C438" s="59"/>
      <c r="D438" s="60"/>
      <c r="E438" s="60"/>
      <c r="F438" s="60"/>
      <c r="G438" s="61"/>
      <c r="H438" s="61"/>
      <c r="I438" s="61"/>
    </row>
    <row r="439" spans="1:9" ht="13.5">
      <c r="A439" s="59"/>
      <c r="B439" s="60"/>
      <c r="C439" s="59"/>
      <c r="D439" s="60"/>
      <c r="E439" s="60"/>
      <c r="F439" s="60"/>
      <c r="G439" s="61"/>
      <c r="H439" s="61"/>
      <c r="I439" s="61"/>
    </row>
    <row r="440" spans="1:9" ht="13.5">
      <c r="A440" s="59"/>
      <c r="B440" s="60"/>
      <c r="C440" s="59"/>
      <c r="D440" s="60"/>
      <c r="E440" s="60"/>
      <c r="F440" s="60"/>
      <c r="G440" s="61"/>
      <c r="H440" s="61"/>
      <c r="I440" s="61"/>
    </row>
    <row r="441" spans="1:9" ht="13.5">
      <c r="A441" s="59"/>
      <c r="B441" s="60"/>
      <c r="C441" s="59"/>
      <c r="D441" s="60"/>
      <c r="E441" s="60"/>
      <c r="F441" s="60"/>
      <c r="G441" s="61"/>
      <c r="H441" s="61"/>
      <c r="I441" s="61"/>
    </row>
    <row r="442" spans="1:9" ht="13.5">
      <c r="A442" s="59"/>
      <c r="B442" s="60"/>
      <c r="C442" s="59"/>
      <c r="D442" s="60"/>
      <c r="E442" s="60"/>
      <c r="F442" s="60"/>
      <c r="G442" s="61"/>
      <c r="H442" s="61"/>
      <c r="I442" s="61"/>
    </row>
    <row r="443" spans="1:9" ht="13.5">
      <c r="A443" s="59"/>
      <c r="B443" s="60"/>
      <c r="C443" s="59"/>
      <c r="D443" s="60"/>
      <c r="E443" s="60"/>
      <c r="F443" s="60"/>
      <c r="G443" s="61"/>
      <c r="H443" s="61"/>
      <c r="I443" s="61"/>
    </row>
    <row r="444" spans="1:9" ht="13.5">
      <c r="A444" s="59"/>
      <c r="B444" s="60"/>
      <c r="C444" s="59"/>
      <c r="D444" s="60"/>
      <c r="E444" s="60"/>
      <c r="F444" s="60"/>
      <c r="G444" s="61"/>
      <c r="H444" s="61"/>
      <c r="I444" s="61"/>
    </row>
    <row r="445" spans="1:9" ht="13.5">
      <c r="A445" s="59"/>
      <c r="B445" s="60"/>
      <c r="C445" s="59"/>
      <c r="D445" s="60"/>
      <c r="E445" s="60"/>
      <c r="F445" s="60"/>
      <c r="G445" s="61"/>
      <c r="H445" s="61"/>
      <c r="I445" s="61"/>
    </row>
    <row r="446" spans="1:9" ht="13.5">
      <c r="A446" s="59"/>
      <c r="B446" s="60"/>
      <c r="C446" s="59"/>
      <c r="D446" s="60"/>
      <c r="E446" s="60"/>
      <c r="F446" s="60"/>
      <c r="G446" s="61"/>
      <c r="H446" s="61"/>
      <c r="I446" s="61"/>
    </row>
    <row r="447" spans="1:9" ht="13.5">
      <c r="A447" s="59"/>
      <c r="B447" s="60"/>
      <c r="C447" s="59"/>
      <c r="D447" s="60"/>
      <c r="E447" s="60"/>
      <c r="F447" s="60"/>
      <c r="G447" s="61"/>
      <c r="H447" s="61"/>
      <c r="I447" s="61"/>
    </row>
    <row r="448" spans="1:9" ht="13.5">
      <c r="A448" s="59"/>
      <c r="B448" s="60"/>
      <c r="C448" s="59"/>
      <c r="D448" s="60"/>
      <c r="E448" s="60"/>
      <c r="F448" s="60"/>
      <c r="G448" s="61"/>
      <c r="H448" s="61"/>
      <c r="I448" s="61"/>
    </row>
    <row r="449" spans="1:9" ht="13.5">
      <c r="A449" s="59"/>
      <c r="B449" s="60"/>
      <c r="C449" s="59"/>
      <c r="D449" s="60"/>
      <c r="E449" s="60"/>
      <c r="F449" s="60"/>
      <c r="G449" s="61"/>
      <c r="H449" s="61"/>
      <c r="I449" s="61"/>
    </row>
    <row r="450" spans="1:9" ht="13.5">
      <c r="A450" s="59"/>
      <c r="B450" s="60"/>
      <c r="C450" s="59"/>
      <c r="D450" s="60"/>
      <c r="E450" s="60"/>
      <c r="F450" s="60"/>
      <c r="G450" s="61"/>
      <c r="H450" s="61"/>
      <c r="I450" s="61"/>
    </row>
    <row r="451" spans="1:9" ht="13.5">
      <c r="A451" s="59"/>
      <c r="B451" s="60"/>
      <c r="C451" s="59"/>
      <c r="D451" s="60"/>
      <c r="E451" s="60"/>
      <c r="F451" s="60"/>
      <c r="G451" s="61"/>
      <c r="H451" s="61"/>
      <c r="I451" s="61"/>
    </row>
    <row r="452" spans="1:9" ht="13.5">
      <c r="A452" s="59"/>
      <c r="B452" s="60"/>
      <c r="C452" s="59"/>
      <c r="D452" s="60"/>
      <c r="E452" s="60"/>
      <c r="F452" s="60"/>
      <c r="G452" s="61"/>
      <c r="H452" s="61"/>
      <c r="I452" s="61"/>
    </row>
    <row r="453" spans="1:9" ht="13.5">
      <c r="A453" s="59"/>
      <c r="B453" s="60"/>
      <c r="C453" s="59"/>
      <c r="D453" s="60"/>
      <c r="E453" s="60"/>
      <c r="F453" s="60"/>
      <c r="G453" s="61"/>
      <c r="H453" s="61"/>
      <c r="I453" s="61"/>
    </row>
    <row r="454" spans="1:9" ht="13.5">
      <c r="A454" s="59"/>
      <c r="B454" s="60"/>
      <c r="C454" s="59"/>
      <c r="D454" s="60"/>
      <c r="E454" s="60"/>
      <c r="F454" s="60"/>
      <c r="G454" s="61"/>
      <c r="H454" s="61"/>
      <c r="I454" s="61"/>
    </row>
    <row r="455" spans="1:9" ht="13.5">
      <c r="A455" s="59"/>
      <c r="B455" s="60"/>
      <c r="C455" s="59"/>
      <c r="D455" s="60"/>
      <c r="E455" s="60"/>
      <c r="F455" s="60"/>
      <c r="G455" s="61"/>
      <c r="H455" s="61"/>
      <c r="I455" s="61"/>
    </row>
    <row r="456" spans="1:9" ht="13.5">
      <c r="A456" s="59"/>
      <c r="B456" s="60"/>
      <c r="C456" s="59"/>
      <c r="D456" s="60"/>
      <c r="E456" s="60"/>
      <c r="F456" s="60"/>
      <c r="G456" s="61"/>
      <c r="H456" s="61"/>
      <c r="I456" s="61"/>
    </row>
    <row r="457" spans="1:9" ht="13.5">
      <c r="A457" s="59"/>
      <c r="B457" s="60"/>
      <c r="C457" s="59"/>
      <c r="D457" s="60"/>
      <c r="E457" s="60"/>
      <c r="F457" s="60"/>
      <c r="G457" s="61"/>
      <c r="H457" s="61"/>
      <c r="I457" s="61"/>
    </row>
    <row r="458" spans="1:9" ht="13.5">
      <c r="A458" s="59"/>
      <c r="B458" s="60"/>
      <c r="C458" s="59"/>
      <c r="D458" s="60"/>
      <c r="E458" s="60"/>
      <c r="F458" s="60"/>
      <c r="G458" s="61"/>
      <c r="H458" s="61"/>
      <c r="I458" s="61"/>
    </row>
    <row r="459" spans="1:9" ht="13.5">
      <c r="A459" s="59"/>
      <c r="B459" s="60"/>
      <c r="C459" s="59"/>
      <c r="D459" s="60"/>
      <c r="E459" s="60"/>
      <c r="F459" s="60"/>
      <c r="G459" s="61"/>
      <c r="H459" s="61"/>
      <c r="I459" s="61"/>
    </row>
    <row r="460" spans="1:9" ht="13.5">
      <c r="A460" s="59"/>
      <c r="B460" s="60"/>
      <c r="C460" s="59"/>
      <c r="D460" s="60"/>
      <c r="E460" s="60"/>
      <c r="F460" s="60"/>
      <c r="G460" s="61"/>
      <c r="H460" s="61"/>
      <c r="I460" s="61"/>
    </row>
    <row r="461" spans="1:9" ht="13.5">
      <c r="A461" s="59"/>
      <c r="B461" s="60"/>
      <c r="C461" s="59"/>
      <c r="D461" s="60"/>
      <c r="E461" s="60"/>
      <c r="F461" s="60"/>
      <c r="G461" s="61"/>
      <c r="H461" s="61"/>
      <c r="I461" s="61"/>
    </row>
    <row r="462" spans="1:9" ht="13.5">
      <c r="A462" s="59"/>
      <c r="B462" s="60"/>
      <c r="C462" s="59"/>
      <c r="D462" s="60"/>
      <c r="E462" s="60"/>
      <c r="F462" s="60"/>
      <c r="G462" s="61"/>
      <c r="H462" s="61"/>
      <c r="I462" s="61"/>
    </row>
    <row r="463" spans="1:9" ht="13.5">
      <c r="A463" s="59"/>
      <c r="B463" s="60"/>
      <c r="C463" s="59"/>
      <c r="D463" s="60"/>
      <c r="E463" s="60"/>
      <c r="F463" s="60"/>
      <c r="G463" s="61"/>
      <c r="H463" s="61"/>
      <c r="I463" s="61"/>
    </row>
    <row r="464" spans="1:9" ht="13.5">
      <c r="A464" s="59"/>
      <c r="B464" s="60"/>
      <c r="C464" s="59"/>
      <c r="D464" s="60"/>
      <c r="E464" s="60"/>
      <c r="F464" s="60"/>
      <c r="G464" s="61"/>
      <c r="H464" s="61"/>
      <c r="I464" s="61"/>
    </row>
    <row r="465" spans="1:9" ht="13.5">
      <c r="A465" s="59"/>
      <c r="B465" s="60"/>
      <c r="C465" s="59"/>
      <c r="D465" s="60"/>
      <c r="E465" s="60"/>
      <c r="F465" s="60"/>
      <c r="G465" s="61"/>
      <c r="H465" s="61"/>
      <c r="I465" s="61"/>
    </row>
    <row r="466" spans="1:9" ht="13.5">
      <c r="A466" s="59"/>
      <c r="B466" s="60"/>
      <c r="C466" s="59"/>
      <c r="D466" s="60"/>
      <c r="E466" s="60"/>
      <c r="F466" s="60"/>
      <c r="G466" s="61"/>
      <c r="H466" s="61"/>
      <c r="I466" s="61"/>
    </row>
    <row r="467" spans="1:9" ht="13.5">
      <c r="A467" s="59"/>
      <c r="B467" s="60"/>
      <c r="C467" s="59"/>
      <c r="D467" s="60"/>
      <c r="E467" s="60"/>
      <c r="F467" s="60"/>
      <c r="G467" s="61"/>
      <c r="H467" s="61"/>
      <c r="I467" s="61"/>
    </row>
    <row r="468" spans="1:9" ht="13.5">
      <c r="A468" s="59"/>
      <c r="B468" s="60"/>
      <c r="C468" s="59"/>
      <c r="D468" s="60"/>
      <c r="E468" s="60"/>
      <c r="F468" s="60"/>
      <c r="G468" s="61"/>
      <c r="H468" s="61"/>
      <c r="I468" s="61"/>
    </row>
    <row r="469" spans="1:9" ht="13.5">
      <c r="A469" s="59"/>
      <c r="B469" s="60"/>
      <c r="C469" s="59"/>
      <c r="D469" s="60"/>
      <c r="E469" s="60"/>
      <c r="F469" s="60"/>
      <c r="G469" s="61"/>
      <c r="H469" s="61"/>
      <c r="I469" s="61"/>
    </row>
    <row r="470" spans="1:9" ht="13.5">
      <c r="A470" s="59"/>
      <c r="B470" s="60"/>
      <c r="C470" s="59"/>
      <c r="D470" s="60"/>
      <c r="E470" s="60"/>
      <c r="F470" s="60"/>
      <c r="G470" s="61"/>
      <c r="H470" s="61"/>
      <c r="I470" s="61"/>
    </row>
    <row r="471" spans="1:9" ht="13.5">
      <c r="A471" s="59"/>
      <c r="B471" s="60"/>
      <c r="C471" s="59"/>
      <c r="D471" s="60"/>
      <c r="E471" s="60"/>
      <c r="F471" s="60"/>
      <c r="G471" s="61"/>
      <c r="H471" s="61"/>
      <c r="I471" s="61"/>
    </row>
    <row r="472" spans="1:9" ht="13.5">
      <c r="A472" s="59"/>
      <c r="B472" s="60"/>
      <c r="C472" s="59"/>
      <c r="D472" s="60"/>
      <c r="E472" s="60"/>
      <c r="F472" s="60"/>
      <c r="G472" s="61"/>
      <c r="H472" s="61"/>
      <c r="I472" s="61"/>
    </row>
    <row r="473" spans="1:9" ht="13.5">
      <c r="A473" s="59"/>
      <c r="B473" s="60"/>
      <c r="C473" s="59"/>
      <c r="D473" s="60"/>
      <c r="E473" s="60"/>
      <c r="F473" s="60"/>
      <c r="G473" s="61"/>
      <c r="H473" s="61"/>
      <c r="I473" s="61"/>
    </row>
    <row r="474" spans="1:9" ht="13.5">
      <c r="A474" s="59"/>
      <c r="B474" s="60"/>
      <c r="C474" s="59"/>
      <c r="D474" s="60"/>
      <c r="E474" s="60"/>
      <c r="F474" s="60"/>
      <c r="G474" s="61"/>
      <c r="H474" s="61"/>
      <c r="I474" s="61"/>
    </row>
    <row r="475" spans="1:9" ht="13.5">
      <c r="A475" s="59"/>
      <c r="B475" s="60"/>
      <c r="C475" s="59"/>
      <c r="D475" s="60"/>
      <c r="E475" s="60"/>
      <c r="F475" s="60"/>
      <c r="G475" s="61"/>
      <c r="H475" s="61"/>
      <c r="I475" s="61"/>
    </row>
    <row r="476" spans="1:9" ht="13.5">
      <c r="A476" s="59"/>
      <c r="B476" s="60"/>
      <c r="C476" s="59"/>
      <c r="D476" s="60"/>
      <c r="E476" s="60"/>
      <c r="F476" s="60"/>
      <c r="G476" s="61"/>
      <c r="H476" s="61"/>
      <c r="I476" s="61"/>
    </row>
    <row r="477" spans="1:9" ht="13.5">
      <c r="A477" s="59"/>
      <c r="B477" s="60"/>
      <c r="C477" s="59"/>
      <c r="D477" s="60"/>
      <c r="E477" s="60"/>
      <c r="F477" s="60"/>
      <c r="G477" s="61"/>
      <c r="H477" s="61"/>
      <c r="I477" s="61"/>
    </row>
    <row r="478" spans="1:9" ht="13.5">
      <c r="A478" s="59"/>
      <c r="B478" s="60"/>
      <c r="C478" s="59"/>
      <c r="D478" s="60"/>
      <c r="E478" s="60"/>
      <c r="F478" s="60"/>
      <c r="G478" s="61"/>
      <c r="H478" s="61"/>
      <c r="I478" s="61"/>
    </row>
    <row r="479" spans="1:9" ht="13.5">
      <c r="A479" s="59"/>
      <c r="B479" s="60"/>
      <c r="C479" s="59"/>
      <c r="D479" s="60"/>
      <c r="E479" s="60"/>
      <c r="F479" s="60"/>
      <c r="G479" s="61"/>
      <c r="H479" s="61"/>
      <c r="I479" s="61"/>
    </row>
    <row r="480" spans="1:9" ht="13.5">
      <c r="A480" s="59"/>
      <c r="B480" s="60"/>
      <c r="C480" s="59"/>
      <c r="D480" s="60"/>
      <c r="E480" s="60"/>
      <c r="F480" s="60"/>
      <c r="G480" s="61"/>
      <c r="H480" s="61"/>
      <c r="I480" s="61"/>
    </row>
    <row r="481" spans="1:9" ht="13.5">
      <c r="A481" s="59"/>
      <c r="B481" s="60"/>
      <c r="C481" s="59"/>
      <c r="D481" s="60"/>
      <c r="E481" s="60"/>
      <c r="F481" s="60"/>
      <c r="G481" s="61"/>
      <c r="H481" s="61"/>
      <c r="I481" s="61"/>
    </row>
    <row r="482" spans="1:9" ht="13.5">
      <c r="A482" s="59"/>
      <c r="B482" s="60"/>
      <c r="C482" s="59"/>
      <c r="D482" s="60"/>
      <c r="E482" s="60"/>
      <c r="F482" s="60"/>
      <c r="G482" s="61"/>
      <c r="H482" s="61"/>
      <c r="I482" s="61"/>
    </row>
    <row r="483" spans="1:9" ht="13.5">
      <c r="A483" s="59"/>
      <c r="B483" s="60"/>
      <c r="C483" s="59"/>
      <c r="D483" s="60"/>
      <c r="E483" s="60"/>
      <c r="F483" s="60"/>
      <c r="G483" s="61"/>
      <c r="H483" s="61"/>
      <c r="I483" s="61"/>
    </row>
    <row r="484" spans="1:9" ht="13.5">
      <c r="A484" s="59"/>
      <c r="B484" s="60"/>
      <c r="C484" s="59"/>
      <c r="D484" s="60"/>
      <c r="E484" s="60"/>
      <c r="F484" s="60"/>
      <c r="G484" s="61"/>
      <c r="H484" s="61"/>
      <c r="I484" s="61"/>
    </row>
    <row r="485" spans="1:9" ht="13.5">
      <c r="A485" s="59"/>
      <c r="B485" s="60"/>
      <c r="C485" s="59"/>
      <c r="D485" s="60"/>
      <c r="E485" s="60"/>
      <c r="F485" s="60"/>
      <c r="G485" s="61"/>
      <c r="H485" s="61"/>
      <c r="I485" s="61"/>
    </row>
    <row r="486" spans="1:9" ht="13.5">
      <c r="A486" s="59"/>
      <c r="B486" s="60"/>
      <c r="C486" s="59"/>
      <c r="D486" s="60"/>
      <c r="E486" s="60"/>
      <c r="F486" s="60"/>
      <c r="G486" s="61"/>
      <c r="H486" s="61"/>
      <c r="I486" s="61"/>
    </row>
    <row r="487" spans="1:9" ht="13.5">
      <c r="A487" s="59"/>
      <c r="B487" s="60"/>
      <c r="C487" s="59"/>
      <c r="D487" s="60"/>
      <c r="E487" s="60"/>
      <c r="F487" s="60"/>
      <c r="G487" s="61"/>
      <c r="H487" s="61"/>
      <c r="I487" s="61"/>
    </row>
    <row r="488" spans="1:9" ht="13.5">
      <c r="A488" s="59"/>
      <c r="B488" s="60"/>
      <c r="C488" s="59"/>
      <c r="D488" s="60"/>
      <c r="E488" s="60"/>
      <c r="F488" s="60"/>
      <c r="G488" s="61"/>
      <c r="H488" s="61"/>
      <c r="I488" s="61"/>
    </row>
    <row r="489" spans="1:9" ht="13.5">
      <c r="A489" s="59"/>
      <c r="B489" s="60"/>
      <c r="C489" s="59"/>
      <c r="D489" s="60"/>
      <c r="E489" s="60"/>
      <c r="F489" s="60"/>
      <c r="G489" s="61"/>
      <c r="H489" s="61"/>
      <c r="I489" s="61"/>
    </row>
    <row r="490" spans="1:9" ht="13.5">
      <c r="A490" s="59"/>
      <c r="B490" s="60"/>
      <c r="C490" s="59"/>
      <c r="D490" s="60"/>
      <c r="E490" s="60"/>
      <c r="F490" s="60"/>
      <c r="G490" s="61"/>
      <c r="H490" s="61"/>
      <c r="I490" s="61"/>
    </row>
    <row r="491" spans="1:9" ht="13.5">
      <c r="A491" s="59"/>
      <c r="B491" s="60"/>
      <c r="C491" s="59"/>
      <c r="D491" s="60"/>
      <c r="E491" s="60"/>
      <c r="F491" s="60"/>
      <c r="G491" s="61"/>
      <c r="H491" s="61"/>
      <c r="I491" s="61"/>
    </row>
    <row r="492" spans="1:9" ht="13.5">
      <c r="A492" s="59"/>
      <c r="B492" s="60"/>
      <c r="C492" s="59"/>
      <c r="D492" s="60"/>
      <c r="E492" s="60"/>
      <c r="F492" s="60"/>
      <c r="G492" s="61"/>
      <c r="H492" s="61"/>
      <c r="I492" s="61"/>
    </row>
    <row r="493" spans="1:9" ht="13.5">
      <c r="A493" s="59"/>
      <c r="B493" s="60"/>
      <c r="C493" s="59"/>
      <c r="D493" s="60"/>
      <c r="E493" s="60"/>
      <c r="F493" s="60"/>
      <c r="G493" s="61"/>
      <c r="H493" s="61"/>
      <c r="I493" s="61"/>
    </row>
    <row r="494" spans="1:9" ht="13.5">
      <c r="A494" s="59"/>
      <c r="B494" s="60"/>
      <c r="C494" s="59"/>
      <c r="D494" s="60"/>
      <c r="E494" s="60"/>
      <c r="F494" s="60"/>
      <c r="G494" s="61"/>
      <c r="H494" s="61"/>
      <c r="I494" s="61"/>
    </row>
    <row r="495" spans="1:9" ht="13.5">
      <c r="A495" s="59"/>
      <c r="B495" s="60"/>
      <c r="C495" s="59"/>
      <c r="D495" s="60"/>
      <c r="E495" s="60"/>
      <c r="F495" s="60"/>
      <c r="G495" s="61"/>
      <c r="H495" s="61"/>
      <c r="I495" s="61"/>
    </row>
    <row r="496" spans="1:9" ht="13.5">
      <c r="A496" s="59"/>
      <c r="B496" s="60"/>
      <c r="C496" s="59"/>
      <c r="D496" s="60"/>
      <c r="E496" s="60"/>
      <c r="F496" s="60"/>
      <c r="G496" s="61"/>
      <c r="H496" s="61"/>
      <c r="I496" s="61"/>
    </row>
    <row r="497" spans="1:9" ht="13.5">
      <c r="A497" s="59"/>
      <c r="B497" s="60"/>
      <c r="C497" s="59"/>
      <c r="D497" s="60"/>
      <c r="E497" s="60"/>
      <c r="F497" s="60"/>
      <c r="G497" s="61"/>
      <c r="H497" s="61"/>
      <c r="I497" s="61"/>
    </row>
    <row r="498" spans="1:9" ht="13.5">
      <c r="A498" s="59"/>
      <c r="B498" s="60"/>
      <c r="C498" s="59"/>
      <c r="D498" s="60"/>
      <c r="E498" s="60"/>
      <c r="F498" s="60"/>
      <c r="G498" s="61"/>
      <c r="H498" s="61"/>
      <c r="I498" s="61"/>
    </row>
    <row r="499" spans="1:9" ht="13.5">
      <c r="A499" s="59"/>
      <c r="B499" s="60"/>
      <c r="C499" s="59"/>
      <c r="D499" s="60"/>
      <c r="E499" s="60"/>
      <c r="F499" s="60"/>
      <c r="G499" s="61"/>
      <c r="H499" s="61"/>
      <c r="I499" s="61"/>
    </row>
    <row r="500" spans="1:9" ht="13.5">
      <c r="A500" s="59"/>
      <c r="B500" s="60"/>
      <c r="C500" s="59"/>
      <c r="D500" s="60"/>
      <c r="E500" s="60"/>
      <c r="F500" s="60"/>
      <c r="G500" s="61"/>
      <c r="H500" s="61"/>
      <c r="I500" s="61"/>
    </row>
    <row r="501" spans="1:9" ht="13.5">
      <c r="A501" s="59"/>
      <c r="B501" s="60"/>
      <c r="C501" s="59"/>
      <c r="D501" s="60"/>
      <c r="E501" s="60"/>
      <c r="F501" s="60"/>
      <c r="G501" s="61"/>
      <c r="H501" s="61"/>
      <c r="I501" s="61"/>
    </row>
    <row r="502" spans="1:9" ht="13.5">
      <c r="A502" s="59"/>
      <c r="B502" s="60"/>
      <c r="C502" s="59"/>
      <c r="D502" s="60"/>
      <c r="E502" s="60"/>
      <c r="F502" s="60"/>
      <c r="G502" s="61"/>
      <c r="H502" s="61"/>
      <c r="I502" s="61"/>
    </row>
    <row r="503" spans="1:9" ht="13.5">
      <c r="A503" s="59"/>
      <c r="B503" s="60"/>
      <c r="C503" s="59"/>
      <c r="D503" s="60"/>
      <c r="E503" s="60"/>
      <c r="F503" s="60"/>
      <c r="G503" s="61"/>
      <c r="H503" s="61"/>
      <c r="I503" s="61"/>
    </row>
    <row r="504" ht="13.5">
      <c r="F504" s="54"/>
    </row>
  </sheetData>
  <sheetProtection sheet="1" objects="1" scenarios="1"/>
  <protectedRanges>
    <protectedRange sqref="A4:I4 G5:I503 F5:F504 A5:E503" name="区域1"/>
  </protectedRanges>
  <mergeCells count="3">
    <mergeCell ref="F2:I2"/>
    <mergeCell ref="A1:I1"/>
    <mergeCell ref="A2:E2"/>
  </mergeCells>
  <dataValidations count="2">
    <dataValidation type="list" allowBlank="1" showInputMessage="1" showErrorMessage="1" sqref="A4:A503">
      <formula1>"1护照,2通行证,3回乡证,4台胞证,5旅行证,6身份证,7军官证,9其他"</formula1>
    </dataValidation>
    <dataValidation type="list" allowBlank="1" showInputMessage="1" showErrorMessage="1" sqref="D4:D503">
      <formula1>"0男,1女"</formula1>
    </dataValidation>
  </dataValidation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91"/>
  <sheetViews>
    <sheetView showZeros="0" view="pageBreakPreview" zoomScaleNormal="75" zoomScaleSheetLayoutView="100" zoomScalePageLayoutView="0" workbookViewId="0" topLeftCell="J1">
      <selection activeCell="K14" sqref="K14"/>
    </sheetView>
  </sheetViews>
  <sheetFormatPr defaultColWidth="9.00390625" defaultRowHeight="14.25"/>
  <cols>
    <col min="1" max="1" width="7.125" style="64" customWidth="1"/>
    <col min="2" max="2" width="10.75390625" style="78" customWidth="1"/>
    <col min="3" max="4" width="9.625" style="64" customWidth="1"/>
    <col min="5" max="5" width="5.625" style="64" customWidth="1"/>
    <col min="6" max="6" width="5.50390625" style="64" customWidth="1"/>
    <col min="7" max="7" width="5.875" style="64" customWidth="1"/>
    <col min="8" max="8" width="6.50390625" style="64" customWidth="1"/>
    <col min="9" max="9" width="5.625" style="64" customWidth="1"/>
    <col min="10" max="10" width="7.00390625" style="64" customWidth="1"/>
    <col min="11" max="11" width="5.625" style="64" customWidth="1"/>
    <col min="12" max="12" width="8.125" style="64" customWidth="1"/>
    <col min="13" max="13" width="8.625" style="64" customWidth="1"/>
    <col min="14" max="14" width="8.75390625" style="64" customWidth="1"/>
    <col min="15" max="15" width="7.75390625" style="64" customWidth="1"/>
    <col min="16" max="16" width="7.25390625" style="64" customWidth="1"/>
    <col min="17" max="17" width="6.375" style="64" customWidth="1"/>
    <col min="18" max="18" width="7.50390625" style="64" customWidth="1"/>
    <col min="19" max="19" width="6.875" style="64" customWidth="1"/>
    <col min="20" max="20" width="7.00390625" style="64" customWidth="1"/>
    <col min="21" max="21" width="6.125" style="64" customWidth="1"/>
    <col min="22" max="22" width="7.125" style="64" customWidth="1"/>
    <col min="23" max="23" width="6.25390625" style="64" customWidth="1"/>
    <col min="24" max="24" width="7.625" style="64" customWidth="1"/>
    <col min="25" max="25" width="6.375" style="64" customWidth="1"/>
    <col min="26" max="26" width="5.875" style="64" customWidth="1"/>
    <col min="27" max="27" width="6.25390625" style="64" customWidth="1"/>
    <col min="28" max="28" width="6.50390625" style="64" customWidth="1"/>
    <col min="29" max="29" width="9.125" style="64" customWidth="1"/>
    <col min="30" max="30" width="5.875" style="64" customWidth="1"/>
    <col min="31" max="31" width="5.75390625" style="64" customWidth="1"/>
    <col min="32" max="32" width="6.375" style="64" customWidth="1"/>
    <col min="33" max="33" width="9.875" style="64" customWidth="1"/>
    <col min="34" max="34" width="0.6171875" style="64" customWidth="1"/>
    <col min="35" max="37" width="9.00390625" style="7" hidden="1" customWidth="1"/>
    <col min="38" max="38" width="0" style="64" hidden="1" customWidth="1"/>
    <col min="39" max="16384" width="9.00390625" style="64" customWidth="1"/>
  </cols>
  <sheetData>
    <row r="1" spans="1:34" ht="20.25">
      <c r="A1" s="184" t="s">
        <v>347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AA1" s="110" t="s">
        <v>402</v>
      </c>
      <c r="AB1" s="110"/>
      <c r="AC1" s="110"/>
      <c r="AD1" s="110"/>
      <c r="AE1" s="110" t="s">
        <v>403</v>
      </c>
      <c r="AF1" s="112"/>
      <c r="AG1" s="112"/>
      <c r="AH1" s="104"/>
    </row>
    <row r="2" spans="1:16" ht="20.25">
      <c r="A2" s="184" t="s">
        <v>394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33" ht="19.5">
      <c r="A3" s="274" t="s">
        <v>348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</row>
    <row r="4" spans="1:33" ht="14.2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</row>
    <row r="5" spans="1:37" ht="14.25">
      <c r="A5" s="190" t="str">
        <f ca="1">"填表日期："&amp;YEAR(TODAY())&amp;"年"&amp;MONTH(TODAY())&amp;"月"&amp;DAY(TODAY())&amp;"日"</f>
        <v>填表日期：2018年9月30日</v>
      </c>
      <c r="B5" s="190"/>
      <c r="C5" s="190"/>
      <c r="D5" s="190"/>
      <c r="E5" s="190"/>
      <c r="F5" s="190"/>
      <c r="G5" s="190"/>
      <c r="H5" s="11"/>
      <c r="I5" s="11"/>
      <c r="J5" s="11"/>
      <c r="L5" s="11"/>
      <c r="N5" s="11"/>
      <c r="O5" s="11"/>
      <c r="P5" s="11"/>
      <c r="R5" s="191" t="str">
        <f ca="1">"所得所属期："&amp;YEAR(TODAY())&amp;"年"&amp;MONTH(TODAY())&amp;"月"</f>
        <v>所得所属期：2018年9月</v>
      </c>
      <c r="S5" s="191"/>
      <c r="T5" s="191"/>
      <c r="U5" s="11"/>
      <c r="V5" s="11"/>
      <c r="AE5" s="23" t="s">
        <v>349</v>
      </c>
      <c r="AI5" s="2" t="s">
        <v>234</v>
      </c>
      <c r="AJ5" s="63" t="s">
        <v>384</v>
      </c>
      <c r="AK5" t="s">
        <v>284</v>
      </c>
    </row>
    <row r="6" spans="6:37" ht="14.25"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6"/>
      <c r="U6" s="14"/>
      <c r="V6" s="14"/>
      <c r="AI6" t="s">
        <v>11</v>
      </c>
      <c r="AJ6"/>
      <c r="AK6" s="3" t="s">
        <v>318</v>
      </c>
    </row>
    <row r="7" spans="1:37" ht="15" thickBot="1">
      <c r="A7" s="79" t="s">
        <v>386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AD7" s="265" t="s">
        <v>350</v>
      </c>
      <c r="AE7" s="265"/>
      <c r="AF7" s="265"/>
      <c r="AG7" s="265"/>
      <c r="AI7" t="s">
        <v>235</v>
      </c>
      <c r="AJ7"/>
      <c r="AK7" t="s">
        <v>319</v>
      </c>
    </row>
    <row r="8" spans="1:37" s="67" customFormat="1" ht="21" customHeight="1" thickTop="1">
      <c r="A8" s="273" t="s">
        <v>351</v>
      </c>
      <c r="B8" s="264"/>
      <c r="C8" s="263">
        <v>455416563</v>
      </c>
      <c r="D8" s="269"/>
      <c r="E8" s="269"/>
      <c r="F8" s="269"/>
      <c r="G8" s="269"/>
      <c r="H8" s="269"/>
      <c r="I8" s="264"/>
      <c r="J8" s="266" t="s">
        <v>352</v>
      </c>
      <c r="K8" s="267"/>
      <c r="L8" s="268"/>
      <c r="M8" s="270" t="s">
        <v>353</v>
      </c>
      <c r="N8" s="271"/>
      <c r="O8" s="271"/>
      <c r="P8" s="272"/>
      <c r="Q8" s="263" t="s">
        <v>354</v>
      </c>
      <c r="R8" s="269"/>
      <c r="S8" s="264"/>
      <c r="T8" s="263" t="s">
        <v>355</v>
      </c>
      <c r="U8" s="269"/>
      <c r="V8" s="269"/>
      <c r="W8" s="269"/>
      <c r="X8" s="269"/>
      <c r="Y8" s="269"/>
      <c r="Z8" s="269"/>
      <c r="AA8" s="264"/>
      <c r="AB8" s="263" t="s">
        <v>356</v>
      </c>
      <c r="AC8" s="264"/>
      <c r="AD8" s="263">
        <v>2800</v>
      </c>
      <c r="AE8" s="264"/>
      <c r="AF8" s="80" t="s">
        <v>357</v>
      </c>
      <c r="AG8" s="81"/>
      <c r="AI8" t="s">
        <v>236</v>
      </c>
      <c r="AJ8"/>
      <c r="AK8" t="s">
        <v>320</v>
      </c>
    </row>
    <row r="9" spans="1:37" s="67" customFormat="1" ht="18" customHeight="1" thickBot="1">
      <c r="A9" s="250" t="s">
        <v>358</v>
      </c>
      <c r="B9" s="249"/>
      <c r="C9" s="247" t="s">
        <v>359</v>
      </c>
      <c r="D9" s="248"/>
      <c r="E9" s="251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245" t="s">
        <v>360</v>
      </c>
      <c r="Q9" s="246"/>
      <c r="R9" s="247" t="s">
        <v>361</v>
      </c>
      <c r="S9" s="248"/>
      <c r="T9" s="248"/>
      <c r="U9" s="249"/>
      <c r="V9" s="247" t="s">
        <v>362</v>
      </c>
      <c r="W9" s="248"/>
      <c r="X9" s="248"/>
      <c r="Y9" s="249"/>
      <c r="Z9" s="242" t="s">
        <v>363</v>
      </c>
      <c r="AA9" s="243"/>
      <c r="AB9" s="243"/>
      <c r="AC9" s="243"/>
      <c r="AD9" s="243"/>
      <c r="AE9" s="243"/>
      <c r="AF9" s="243"/>
      <c r="AG9" s="244"/>
      <c r="AI9" t="s">
        <v>269</v>
      </c>
      <c r="AJ9"/>
      <c r="AK9" s="3" t="s">
        <v>321</v>
      </c>
    </row>
    <row r="10" spans="1:38" s="65" customFormat="1" ht="21" customHeight="1" thickTop="1">
      <c r="A10" s="277" t="s">
        <v>416</v>
      </c>
      <c r="B10" s="279" t="s">
        <v>417</v>
      </c>
      <c r="C10" s="225" t="s">
        <v>418</v>
      </c>
      <c r="D10" s="225" t="s">
        <v>419</v>
      </c>
      <c r="E10" s="276" t="s">
        <v>420</v>
      </c>
      <c r="F10" s="225" t="s">
        <v>421</v>
      </c>
      <c r="G10" s="225" t="s">
        <v>422</v>
      </c>
      <c r="H10" s="225" t="s">
        <v>423</v>
      </c>
      <c r="I10" s="225" t="s">
        <v>424</v>
      </c>
      <c r="J10" s="252" t="s">
        <v>364</v>
      </c>
      <c r="K10" s="225" t="s">
        <v>425</v>
      </c>
      <c r="L10" s="252" t="s">
        <v>285</v>
      </c>
      <c r="M10" s="225" t="s">
        <v>426</v>
      </c>
      <c r="N10" s="225" t="s">
        <v>427</v>
      </c>
      <c r="O10" s="263" t="s">
        <v>365</v>
      </c>
      <c r="P10" s="264"/>
      <c r="Q10" s="218" t="s">
        <v>429</v>
      </c>
      <c r="R10" s="219"/>
      <c r="S10" s="225" t="s">
        <v>430</v>
      </c>
      <c r="T10" s="216" t="s">
        <v>328</v>
      </c>
      <c r="U10" s="216" t="s">
        <v>366</v>
      </c>
      <c r="V10" s="216" t="s">
        <v>367</v>
      </c>
      <c r="W10" s="216" t="s">
        <v>395</v>
      </c>
      <c r="X10" s="216" t="s">
        <v>368</v>
      </c>
      <c r="Y10" s="216" t="s">
        <v>369</v>
      </c>
      <c r="Z10" s="216" t="s">
        <v>370</v>
      </c>
      <c r="AA10" s="216" t="s">
        <v>385</v>
      </c>
      <c r="AB10" s="216" t="s">
        <v>292</v>
      </c>
      <c r="AC10" s="216" t="s">
        <v>293</v>
      </c>
      <c r="AD10" s="216" t="s">
        <v>371</v>
      </c>
      <c r="AE10" s="216" t="s">
        <v>372</v>
      </c>
      <c r="AF10" s="216" t="s">
        <v>373</v>
      </c>
      <c r="AG10" s="216" t="s">
        <v>396</v>
      </c>
      <c r="AH10" s="214" t="s">
        <v>374</v>
      </c>
      <c r="AJ10"/>
      <c r="AK10"/>
      <c r="AL10"/>
    </row>
    <row r="11" spans="1:38" s="67" customFormat="1" ht="21" customHeight="1">
      <c r="A11" s="278"/>
      <c r="B11" s="280"/>
      <c r="C11" s="226"/>
      <c r="D11" s="226"/>
      <c r="E11" s="276"/>
      <c r="F11" s="226"/>
      <c r="G11" s="226"/>
      <c r="H11" s="226"/>
      <c r="I11" s="226"/>
      <c r="J11" s="253"/>
      <c r="K11" s="226"/>
      <c r="L11" s="253"/>
      <c r="M11" s="226"/>
      <c r="N11" s="226"/>
      <c r="O11" s="120" t="s">
        <v>428</v>
      </c>
      <c r="P11" s="24" t="s">
        <v>376</v>
      </c>
      <c r="Q11" s="66" t="s">
        <v>375</v>
      </c>
      <c r="R11" s="24" t="s">
        <v>376</v>
      </c>
      <c r="S11" s="226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5"/>
      <c r="AJ11" s="2" t="s">
        <v>225</v>
      </c>
      <c r="AK11"/>
      <c r="AL11" s="3" t="s">
        <v>322</v>
      </c>
    </row>
    <row r="12" spans="1:38" s="67" customFormat="1" ht="15.75" customHeight="1">
      <c r="A12" s="68">
        <v>1</v>
      </c>
      <c r="B12" s="69">
        <v>2</v>
      </c>
      <c r="C12" s="66">
        <v>3</v>
      </c>
      <c r="D12" s="66"/>
      <c r="E12" s="66"/>
      <c r="F12" s="66">
        <v>4</v>
      </c>
      <c r="G12" s="66">
        <v>5</v>
      </c>
      <c r="H12" s="66">
        <v>6</v>
      </c>
      <c r="I12" s="66">
        <v>7</v>
      </c>
      <c r="J12" s="66">
        <v>8</v>
      </c>
      <c r="K12" s="66">
        <v>9</v>
      </c>
      <c r="L12" s="66">
        <v>10</v>
      </c>
      <c r="M12" s="66">
        <v>11</v>
      </c>
      <c r="N12" s="66">
        <v>12</v>
      </c>
      <c r="O12" s="66">
        <v>13</v>
      </c>
      <c r="P12" s="66">
        <v>14</v>
      </c>
      <c r="Q12" s="66">
        <v>15</v>
      </c>
      <c r="R12" s="66">
        <v>16</v>
      </c>
      <c r="S12" s="66">
        <v>17</v>
      </c>
      <c r="T12" s="66">
        <v>18</v>
      </c>
      <c r="U12" s="66">
        <v>19</v>
      </c>
      <c r="V12" s="66">
        <v>20</v>
      </c>
      <c r="W12" s="66">
        <v>21</v>
      </c>
      <c r="X12" s="66">
        <v>22</v>
      </c>
      <c r="Y12" s="66">
        <v>23</v>
      </c>
      <c r="Z12" s="66">
        <v>24</v>
      </c>
      <c r="AA12" s="66">
        <v>25</v>
      </c>
      <c r="AB12" s="66">
        <v>26</v>
      </c>
      <c r="AC12" s="66">
        <v>27</v>
      </c>
      <c r="AD12" s="66">
        <v>28</v>
      </c>
      <c r="AE12" s="66">
        <v>29</v>
      </c>
      <c r="AF12" s="66">
        <v>30</v>
      </c>
      <c r="AG12" s="66">
        <v>31</v>
      </c>
      <c r="AH12" s="70" t="s">
        <v>377</v>
      </c>
      <c r="AJ12" t="s">
        <v>226</v>
      </c>
      <c r="AK12"/>
      <c r="AL12" s="3" t="s">
        <v>323</v>
      </c>
    </row>
    <row r="13" spans="1:38" s="67" customFormat="1" ht="16.5" customHeight="1">
      <c r="A13" s="71" t="s">
        <v>408</v>
      </c>
      <c r="B13" s="115" t="s">
        <v>406</v>
      </c>
      <c r="C13" s="116" t="s">
        <v>407</v>
      </c>
      <c r="D13" s="117"/>
      <c r="E13" s="117" t="s">
        <v>411</v>
      </c>
      <c r="G13" s="72"/>
      <c r="H13" s="72"/>
      <c r="I13" s="72"/>
      <c r="J13" s="72"/>
      <c r="K13" s="72" t="s">
        <v>431</v>
      </c>
      <c r="L13" s="72"/>
      <c r="M13" s="88" t="s">
        <v>412</v>
      </c>
      <c r="N13" s="38" t="s">
        <v>413</v>
      </c>
      <c r="O13" s="73">
        <v>8000</v>
      </c>
      <c r="P13" s="73">
        <v>0</v>
      </c>
      <c r="Q13" s="73">
        <v>0</v>
      </c>
      <c r="R13" s="73">
        <v>0</v>
      </c>
      <c r="S13" s="73">
        <v>0</v>
      </c>
      <c r="T13" s="73"/>
      <c r="U13" s="73">
        <f>IF(ISBLANK(O13),0,IF(TRIM(K13)="工资薪金所得",5000,IF(TRIM(K13)="偶然所得",0,IF(O13&gt;4000,O13*0.2,800))))</f>
        <v>1600</v>
      </c>
      <c r="V13" s="73">
        <v>0</v>
      </c>
      <c r="W13" s="82" t="s">
        <v>410</v>
      </c>
      <c r="X13" s="46">
        <f>IF(ISBLANK(O13),0,IF(W13="雇主负担",1,0))</f>
        <v>0</v>
      </c>
      <c r="Y13" s="74">
        <f>IF(W12="雇主负担",AD12,0)</f>
        <v>0</v>
      </c>
      <c r="Z13" s="74">
        <f>IF(N13-O13-P13-Q13-R13-S13-T13-U13-V13&lt;0,0,N13-O13-P13-Q13-R13-S13-T13-U13-V13)</f>
        <v>20161231</v>
      </c>
      <c r="AA13" s="74">
        <f>IF(O13-Q13-S13-T13-U13-V13&lt;0,0,O13-Q13-S13-T13-U13-V13)</f>
        <v>6400</v>
      </c>
      <c r="AB13" s="46">
        <f>IF(TRIM(I13)="工资薪金所得",IF(TRIM(W13)="自行负担",IF(Z13&lt;=1500,0,IF(Z13&lt;=4500,105,IF(Z13&lt;=9000,555,IF(Z13&lt;=35000,1005,IF(Z13&lt;=55000,2755,IF(Z13&lt;=80000,5505,13505)))))),IF(Z13&lt;=1455,0,IF(Z13&lt;=4155,105,IF(Z13&lt;=7755,555,IF(Z13&lt;=27255,1005,IF(Z13&lt;=41255,2755,IF(Z13&lt;=57505,5505,13505))))))),0)</f>
        <v>0</v>
      </c>
      <c r="AC13" s="74"/>
      <c r="AD13" s="74">
        <f>IF(ISBLANK(O13),0,IF(TRIM(K13)="工资薪金所得",ROUND(MAX((O13-5000)*{0.03,0.1,0.2,0.25,0.3,0.35,0.45}-{0,210,1410,2660,4410,7160,15160},0),2),IF(TRIM(O13)="偶然所得",0,MAX((O13-IF(O13&lt;4000,800,O13*0.2))*10%*{2,3,4}-1000*{0,2,7},0))))</f>
        <v>1280</v>
      </c>
      <c r="AE13" s="74">
        <v>0</v>
      </c>
      <c r="AF13" s="74">
        <v>0</v>
      </c>
      <c r="AG13" s="74">
        <v>0</v>
      </c>
      <c r="AH13" s="75">
        <f>AD13-AE13-AF13-AG13</f>
        <v>1280</v>
      </c>
      <c r="AJ13" t="s">
        <v>227</v>
      </c>
      <c r="AK13"/>
      <c r="AL13"/>
    </row>
    <row r="14" spans="1:38" s="67" customFormat="1" ht="16.5" customHeight="1">
      <c r="A14" s="71" t="s">
        <v>408</v>
      </c>
      <c r="B14" s="115"/>
      <c r="C14" s="116"/>
      <c r="D14" s="117"/>
      <c r="E14" s="117"/>
      <c r="F14" s="117"/>
      <c r="G14" s="72"/>
      <c r="H14" s="72"/>
      <c r="I14" s="72"/>
      <c r="J14" s="72"/>
      <c r="K14" s="72" t="s">
        <v>409</v>
      </c>
      <c r="L14" s="72"/>
      <c r="M14" s="113" t="s">
        <v>412</v>
      </c>
      <c r="N14" s="114" t="s">
        <v>413</v>
      </c>
      <c r="O14" s="73">
        <v>8800</v>
      </c>
      <c r="P14" s="73">
        <v>0</v>
      </c>
      <c r="Q14" s="73">
        <v>0</v>
      </c>
      <c r="R14" s="73">
        <v>0</v>
      </c>
      <c r="S14" s="73">
        <v>0</v>
      </c>
      <c r="T14" s="73"/>
      <c r="U14" s="73">
        <f aca="true" t="shared" si="0" ref="U14:U34">IF(ISBLANK(O14),0,IF(TRIM(K14)="工资薪金所得",5000,IF(TRIM(K14)="偶然所得",0,IF(O14&gt;4000,O14*0.2,800))))</f>
        <v>5000</v>
      </c>
      <c r="V14" s="73">
        <v>0</v>
      </c>
      <c r="W14" s="82" t="s">
        <v>410</v>
      </c>
      <c r="X14" s="46">
        <f aca="true" t="shared" si="1" ref="X14:X34">IF(ISBLANK(O14),0,IF(W14="雇主负担",1,0))</f>
        <v>0</v>
      </c>
      <c r="Y14" s="74">
        <f aca="true" t="shared" si="2" ref="Y14:Y34">IF(W13="雇主负担",AD13,0)</f>
        <v>0</v>
      </c>
      <c r="Z14" s="74">
        <f aca="true" t="shared" si="3" ref="Z14:Z34">IF(N14-O14-P14-Q14-R14-S14-T14-U14-V14&lt;0,0,N14-O14-P14-Q14-R14-S14-T14-U14-V14)</f>
        <v>20157031</v>
      </c>
      <c r="AA14" s="74">
        <f aca="true" t="shared" si="4" ref="AA14:AA34">IF(O14-Q14-S14-T14-U14-V14&lt;0,0,O14-Q14-S14-T14-U14-V14)</f>
        <v>3800</v>
      </c>
      <c r="AB14" s="46">
        <f aca="true" t="shared" si="5" ref="AB14:AB34">IF(TRIM(I14)="工资薪金所得",IF(TRIM(W14)="自行负担",IF(Z14&lt;=1500,0,IF(Z14&lt;=4500,105,IF(Z14&lt;=9000,555,IF(Z14&lt;=35000,1005,IF(Z14&lt;=55000,2755,IF(Z14&lt;=80000,5505,13505)))))),IF(Z14&lt;=1455,0,IF(Z14&lt;=4155,105,IF(Z14&lt;=7755,555,IF(Z14&lt;=27255,1005,IF(Z14&lt;=41255,2755,IF(Z14&lt;=57505,5505,13505))))))),0)</f>
        <v>0</v>
      </c>
      <c r="AC14" s="74"/>
      <c r="AD14" s="74">
        <f>IF(ISBLANK(O14),0,IF(TRIM(K14)="工资薪金所得",ROUND(MAX((O14-5000)*{0.03,0.1,0.2,0.25,0.3,0.35,0.45}-{0,210,1410,2660,4410,7160,15160},0),2),IF(TRIM(O14)="偶然所得",0,MAX((O14-IF(O14&lt;4000,800,O14*0.2))*10%*{2,3,4}-1000*{0,2,7},0))))</f>
        <v>170</v>
      </c>
      <c r="AE14" s="74">
        <v>0</v>
      </c>
      <c r="AF14" s="74">
        <v>0</v>
      </c>
      <c r="AG14" s="74">
        <v>0</v>
      </c>
      <c r="AH14" s="75">
        <f aca="true" t="shared" si="6" ref="AH14:AH34">AD14-AE14-AF14-AG14</f>
        <v>170</v>
      </c>
      <c r="AJ14" t="s">
        <v>228</v>
      </c>
      <c r="AK14"/>
      <c r="AL14" t="e">
        <f>IF(LEN('国内人员个税申报表'!AJ13)=0,”空”,IF(LEN('国内人员个税申报表'!AJ13)=15,"老号",IF(LEN('国内人员个税申报表'!AJ13)&lt;&gt;18,"位数不对",IF(CHOOSE(MOD(SUM(MID('国内人员个税申报表'!AJ13,1,1)*7+MID('国内人员个税申报表'!AJ13,2,1)*9+MID('国内人员个税申报表'!AJ13,3,1)*10+MID('国内人员个税申报表'!AJ13,4,1)*5+MID('国内人员个税申报表'!AJ13,5,1)*8+MID('国内人员个税申报表'!AJ13,6,1)*4+MID('国内人员个税申报表'!AJ13,7,1)*2+MID('国内人员个税申报表'!AJ13,8,1)*1+MID('国内人员个税申报表'!AJ13,9,1)*6+MID('国内人员个税申报表'!AJ13,10,1)*3+MID('国内人员个税申报表'!AJ13,11,1)*7+MID('国内人员个税申报表'!AJ13,12,1)*9+MID('国内人员个税申报表'!AJ13,13,1)*10+MID('国内人员个税申报表'!AJ13,14,1)*5+MID('国内人员个税申报表'!AJ13,15,1)*8+MID('国内人员个税申报表'!AJ13,16,1)*4+MID('国内人员个税申报表'!AJ13,17,1)*2),11)+1,1,0,"X",9,8,7,6,5,4,3,2)=IF(ISNUMBER(RIGHT('国内人员个税申报表'!AJ13,1)*1),RIGHT('国内人员个税申报表'!AJ13,1)*1,"X"),"正确","错误"))))</f>
        <v>#NAME?</v>
      </c>
    </row>
    <row r="15" spans="1:38" s="67" customFormat="1" ht="16.5" customHeight="1">
      <c r="A15" s="71"/>
      <c r="B15" s="115"/>
      <c r="C15" s="116"/>
      <c r="D15" s="117"/>
      <c r="E15" s="117"/>
      <c r="F15" s="117"/>
      <c r="G15" s="72"/>
      <c r="H15" s="72"/>
      <c r="I15" s="72"/>
      <c r="J15" s="72"/>
      <c r="K15" s="72"/>
      <c r="L15" s="72"/>
      <c r="M15" s="113"/>
      <c r="N15" s="114"/>
      <c r="O15" s="73"/>
      <c r="P15" s="73">
        <v>0</v>
      </c>
      <c r="Q15" s="73">
        <v>0</v>
      </c>
      <c r="R15" s="73">
        <v>0</v>
      </c>
      <c r="S15" s="73">
        <v>0</v>
      </c>
      <c r="T15" s="73"/>
      <c r="U15" s="73">
        <f t="shared" si="0"/>
        <v>0</v>
      </c>
      <c r="V15" s="73">
        <v>0</v>
      </c>
      <c r="W15" s="82"/>
      <c r="X15" s="46">
        <f t="shared" si="1"/>
        <v>0</v>
      </c>
      <c r="Y15" s="74">
        <f t="shared" si="2"/>
        <v>0</v>
      </c>
      <c r="Z15" s="74">
        <f t="shared" si="3"/>
        <v>0</v>
      </c>
      <c r="AA15" s="74">
        <f t="shared" si="4"/>
        <v>0</v>
      </c>
      <c r="AB15" s="46">
        <f t="shared" si="5"/>
        <v>0</v>
      </c>
      <c r="AC15" s="74"/>
      <c r="AD15" s="74">
        <f>IF(ISBLANK(O15),0,IF(TRIM(K15)="工资薪金所得",ROUND(MAX((O15-5000)*{0.03,0.1,0.2,0.25,0.3,0.35,0.45}-{0,210,1410,2660,4410,7160,15160},0),2),IF(TRIM(O15)="偶然所得",0,MAX((O15-IF(O15&lt;4000,800,O15*0.2))*10%*{2,3,4}-1000*{0,2,7},0))))</f>
        <v>0</v>
      </c>
      <c r="AE15" s="74">
        <v>0</v>
      </c>
      <c r="AF15" s="74">
        <v>0</v>
      </c>
      <c r="AG15" s="74">
        <v>0</v>
      </c>
      <c r="AH15" s="75">
        <f t="shared" si="6"/>
        <v>0</v>
      </c>
      <c r="AJ15" t="s">
        <v>229</v>
      </c>
      <c r="AK15"/>
      <c r="AL15"/>
    </row>
    <row r="16" spans="1:38" s="67" customFormat="1" ht="16.5" customHeight="1">
      <c r="A16" s="71"/>
      <c r="B16" s="76"/>
      <c r="C16" s="77"/>
      <c r="D16" s="72"/>
      <c r="E16" s="72"/>
      <c r="F16" s="72"/>
      <c r="G16" s="72"/>
      <c r="H16" s="72"/>
      <c r="I16" s="72"/>
      <c r="J16" s="72"/>
      <c r="K16" s="72"/>
      <c r="L16" s="72"/>
      <c r="M16" s="113"/>
      <c r="N16" s="114"/>
      <c r="O16" s="73"/>
      <c r="P16" s="73">
        <v>0</v>
      </c>
      <c r="Q16" s="73">
        <v>0</v>
      </c>
      <c r="R16" s="73">
        <v>0</v>
      </c>
      <c r="S16" s="73">
        <v>0</v>
      </c>
      <c r="T16" s="73"/>
      <c r="U16" s="73">
        <f t="shared" si="0"/>
        <v>0</v>
      </c>
      <c r="V16" s="73">
        <v>0</v>
      </c>
      <c r="W16" s="82"/>
      <c r="X16" s="46">
        <f t="shared" si="1"/>
        <v>0</v>
      </c>
      <c r="Y16" s="74">
        <f t="shared" si="2"/>
        <v>0</v>
      </c>
      <c r="Z16" s="74">
        <f t="shared" si="3"/>
        <v>0</v>
      </c>
      <c r="AA16" s="74">
        <f t="shared" si="4"/>
        <v>0</v>
      </c>
      <c r="AB16" s="46">
        <f t="shared" si="5"/>
        <v>0</v>
      </c>
      <c r="AC16" s="74"/>
      <c r="AD16" s="74">
        <f>IF(ISBLANK(O16),0,IF(TRIM(K16)="工资薪金所得",ROUND(MAX((O16-5000)*{0.03,0.1,0.2,0.25,0.3,0.35,0.45}-{0,210,1410,2660,4410,7160,15160},0),2),IF(TRIM(O16)="偶然所得",0,MAX((O16-IF(O16&lt;4000,800,O16*0.2))*10%*{2,3,4}-1000*{0,2,7},0))))</f>
        <v>0</v>
      </c>
      <c r="AE16" s="74">
        <v>0</v>
      </c>
      <c r="AF16" s="74">
        <v>0</v>
      </c>
      <c r="AG16" s="74">
        <v>0</v>
      </c>
      <c r="AH16" s="75">
        <f t="shared" si="6"/>
        <v>0</v>
      </c>
      <c r="AJ16" t="s">
        <v>230</v>
      </c>
      <c r="AK16"/>
      <c r="AL16"/>
    </row>
    <row r="17" spans="1:38" s="67" customFormat="1" ht="16.5" customHeight="1">
      <c r="A17" s="71"/>
      <c r="B17" s="76"/>
      <c r="C17" s="77"/>
      <c r="D17" s="72"/>
      <c r="E17" s="72"/>
      <c r="F17" s="72"/>
      <c r="G17" s="72"/>
      <c r="H17" s="72"/>
      <c r="I17" s="72"/>
      <c r="J17" s="72"/>
      <c r="K17" s="72"/>
      <c r="L17" s="72"/>
      <c r="M17" s="113"/>
      <c r="N17" s="114"/>
      <c r="O17" s="73"/>
      <c r="P17" s="73">
        <v>0</v>
      </c>
      <c r="Q17" s="73">
        <v>0</v>
      </c>
      <c r="R17" s="73">
        <v>0</v>
      </c>
      <c r="S17" s="73">
        <v>0</v>
      </c>
      <c r="T17" s="73"/>
      <c r="U17" s="73">
        <f t="shared" si="0"/>
        <v>0</v>
      </c>
      <c r="V17" s="73">
        <v>0</v>
      </c>
      <c r="W17" s="82"/>
      <c r="X17" s="46">
        <f t="shared" si="1"/>
        <v>0</v>
      </c>
      <c r="Y17" s="74">
        <f t="shared" si="2"/>
        <v>0</v>
      </c>
      <c r="Z17" s="74">
        <f t="shared" si="3"/>
        <v>0</v>
      </c>
      <c r="AA17" s="74">
        <f t="shared" si="4"/>
        <v>0</v>
      </c>
      <c r="AB17" s="46">
        <f t="shared" si="5"/>
        <v>0</v>
      </c>
      <c r="AC17" s="74"/>
      <c r="AD17" s="74">
        <f>IF(ISBLANK(O17),0,IF(TRIM(K17)="工资薪金所得",ROUND(MAX((O17-5000)*{0.03,0.1,0.2,0.25,0.3,0.35,0.45}-{0,210,1410,2660,4410,7160,15160},0),2),IF(TRIM(O17)="偶然所得",0,MAX((O17-IF(O17&lt;4000,800,O17*0.2))*10%*{2,3,4}-1000*{0,2,7},0))))</f>
        <v>0</v>
      </c>
      <c r="AE17" s="74">
        <v>0</v>
      </c>
      <c r="AF17" s="74">
        <v>0</v>
      </c>
      <c r="AG17" s="74">
        <v>0</v>
      </c>
      <c r="AH17" s="75">
        <f t="shared" si="6"/>
        <v>0</v>
      </c>
      <c r="AJ17" t="s">
        <v>231</v>
      </c>
      <c r="AK17"/>
      <c r="AL17"/>
    </row>
    <row r="18" spans="1:38" s="67" customFormat="1" ht="16.5" customHeight="1">
      <c r="A18" s="71"/>
      <c r="B18" s="76"/>
      <c r="C18" s="77"/>
      <c r="D18" s="72"/>
      <c r="E18" s="72"/>
      <c r="F18" s="72"/>
      <c r="G18" s="72"/>
      <c r="H18" s="72"/>
      <c r="I18" s="72"/>
      <c r="J18" s="72"/>
      <c r="K18" s="72"/>
      <c r="L18" s="72"/>
      <c r="M18" s="113"/>
      <c r="N18" s="114"/>
      <c r="O18" s="73"/>
      <c r="P18" s="73">
        <v>0</v>
      </c>
      <c r="Q18" s="73">
        <v>0</v>
      </c>
      <c r="R18" s="73">
        <v>0</v>
      </c>
      <c r="S18" s="73">
        <v>0</v>
      </c>
      <c r="T18" s="73"/>
      <c r="U18" s="73">
        <f t="shared" si="0"/>
        <v>0</v>
      </c>
      <c r="V18" s="73">
        <v>0</v>
      </c>
      <c r="W18" s="82"/>
      <c r="X18" s="46">
        <f t="shared" si="1"/>
        <v>0</v>
      </c>
      <c r="Y18" s="74">
        <f t="shared" si="2"/>
        <v>0</v>
      </c>
      <c r="Z18" s="74">
        <f t="shared" si="3"/>
        <v>0</v>
      </c>
      <c r="AA18" s="74">
        <f t="shared" si="4"/>
        <v>0</v>
      </c>
      <c r="AB18" s="46">
        <f t="shared" si="5"/>
        <v>0</v>
      </c>
      <c r="AC18" s="74"/>
      <c r="AD18" s="74">
        <f>IF(ISBLANK(O18),0,IF(TRIM(K18)="工资薪金所得",ROUND(MAX((O18-5000)*{0.03,0.1,0.2,0.25,0.3,0.35,0.45}-{0,210,1410,2660,4410,7160,15160},0),2),IF(TRIM(O18)="偶然所得",0,MAX((O18-IF(O18&lt;4000,800,O18*0.2))*10%*{2,3,4}-1000*{0,2,7},0))))</f>
        <v>0</v>
      </c>
      <c r="AE18" s="74">
        <v>0</v>
      </c>
      <c r="AF18" s="74">
        <v>0</v>
      </c>
      <c r="AG18" s="74">
        <v>0</v>
      </c>
      <c r="AH18" s="75">
        <f t="shared" si="6"/>
        <v>0</v>
      </c>
      <c r="AJ18" t="s">
        <v>232</v>
      </c>
      <c r="AK18"/>
      <c r="AL18"/>
    </row>
    <row r="19" spans="1:38" s="67" customFormat="1" ht="16.5" customHeight="1">
      <c r="A19" s="71"/>
      <c r="B19" s="76"/>
      <c r="C19" s="77"/>
      <c r="D19" s="72"/>
      <c r="E19" s="72"/>
      <c r="F19" s="72"/>
      <c r="G19" s="72"/>
      <c r="H19" s="72"/>
      <c r="I19" s="72"/>
      <c r="J19" s="72"/>
      <c r="K19" s="72"/>
      <c r="L19" s="72"/>
      <c r="M19" s="113"/>
      <c r="N19" s="114"/>
      <c r="O19" s="73"/>
      <c r="P19" s="73">
        <v>0</v>
      </c>
      <c r="Q19" s="73">
        <v>0</v>
      </c>
      <c r="R19" s="73">
        <v>0</v>
      </c>
      <c r="S19" s="73">
        <v>0</v>
      </c>
      <c r="T19" s="73"/>
      <c r="U19" s="73">
        <f t="shared" si="0"/>
        <v>0</v>
      </c>
      <c r="V19" s="73">
        <v>0</v>
      </c>
      <c r="W19" s="82"/>
      <c r="X19" s="46">
        <f t="shared" si="1"/>
        <v>0</v>
      </c>
      <c r="Y19" s="74">
        <f t="shared" si="2"/>
        <v>0</v>
      </c>
      <c r="Z19" s="74">
        <f t="shared" si="3"/>
        <v>0</v>
      </c>
      <c r="AA19" s="74">
        <f t="shared" si="4"/>
        <v>0</v>
      </c>
      <c r="AB19" s="46">
        <f t="shared" si="5"/>
        <v>0</v>
      </c>
      <c r="AC19" s="74"/>
      <c r="AD19" s="74">
        <f>IF(ISBLANK(O19),0,IF(TRIM(K19)="工资薪金所得",ROUND(MAX((O19-5000)*{0.03,0.1,0.2,0.25,0.3,0.35,0.45}-{0,210,1410,2660,4410,7160,15160},0),2),IF(TRIM(O19)="偶然所得",0,MAX((O19-IF(O19&lt;4000,800,O19*0.2))*10%*{2,3,4}-1000*{0,2,7},0))))</f>
        <v>0</v>
      </c>
      <c r="AE19" s="74">
        <v>0</v>
      </c>
      <c r="AF19" s="74">
        <v>0</v>
      </c>
      <c r="AG19" s="74">
        <v>0</v>
      </c>
      <c r="AH19" s="75">
        <f t="shared" si="6"/>
        <v>0</v>
      </c>
      <c r="AJ19" t="s">
        <v>233</v>
      </c>
      <c r="AK19"/>
      <c r="AL19"/>
    </row>
    <row r="20" spans="1:38" s="67" customFormat="1" ht="16.5" customHeight="1">
      <c r="A20" s="71"/>
      <c r="B20" s="76"/>
      <c r="C20" s="77"/>
      <c r="D20" s="72"/>
      <c r="E20" s="72"/>
      <c r="F20" s="72"/>
      <c r="G20" s="72"/>
      <c r="H20" s="72"/>
      <c r="I20" s="72"/>
      <c r="J20" s="72"/>
      <c r="K20" s="72"/>
      <c r="L20" s="72"/>
      <c r="M20" s="88"/>
      <c r="N20" s="38"/>
      <c r="O20" s="73"/>
      <c r="P20" s="73">
        <v>0</v>
      </c>
      <c r="Q20" s="73">
        <v>0</v>
      </c>
      <c r="R20" s="73">
        <v>0</v>
      </c>
      <c r="S20" s="73">
        <v>0</v>
      </c>
      <c r="T20" s="73"/>
      <c r="U20" s="73">
        <f t="shared" si="0"/>
        <v>0</v>
      </c>
      <c r="V20" s="73">
        <v>0</v>
      </c>
      <c r="W20" s="82"/>
      <c r="X20" s="46">
        <f t="shared" si="1"/>
        <v>0</v>
      </c>
      <c r="Y20" s="74">
        <f t="shared" si="2"/>
        <v>0</v>
      </c>
      <c r="Z20" s="74">
        <f t="shared" si="3"/>
        <v>0</v>
      </c>
      <c r="AA20" s="74">
        <f t="shared" si="4"/>
        <v>0</v>
      </c>
      <c r="AB20" s="46">
        <f t="shared" si="5"/>
        <v>0</v>
      </c>
      <c r="AC20" s="74"/>
      <c r="AD20" s="74">
        <f>IF(ISBLANK(O20),0,IF(TRIM(K20)="工资薪金所得",ROUND(MAX((O20-5000)*{0.03,0.1,0.2,0.25,0.3,0.35,0.45}-{0,210,1410,2660,4410,7160,15160},0),2),IF(TRIM(O20)="偶然所得",0,MAX((O20-IF(O20&lt;4000,800,O20*0.2))*10%*{2,3,4}-1000*{0,2,7},0))))</f>
        <v>0</v>
      </c>
      <c r="AE20" s="74">
        <v>0</v>
      </c>
      <c r="AF20" s="74">
        <v>0</v>
      </c>
      <c r="AG20" s="74">
        <v>0</v>
      </c>
      <c r="AH20" s="75">
        <f t="shared" si="6"/>
        <v>0</v>
      </c>
      <c r="AJ20"/>
      <c r="AK20"/>
      <c r="AL20"/>
    </row>
    <row r="21" spans="1:38" s="67" customFormat="1" ht="16.5" customHeight="1">
      <c r="A21" s="71"/>
      <c r="B21" s="76"/>
      <c r="C21" s="77"/>
      <c r="D21" s="72"/>
      <c r="E21" s="72"/>
      <c r="F21" s="72"/>
      <c r="G21" s="72"/>
      <c r="H21" s="72"/>
      <c r="I21" s="72"/>
      <c r="J21" s="72"/>
      <c r="K21" s="72"/>
      <c r="L21" s="72"/>
      <c r="M21" s="88"/>
      <c r="N21" s="38"/>
      <c r="O21" s="73"/>
      <c r="P21" s="73">
        <v>0</v>
      </c>
      <c r="Q21" s="73">
        <v>0</v>
      </c>
      <c r="R21" s="73">
        <v>0</v>
      </c>
      <c r="S21" s="73">
        <v>0</v>
      </c>
      <c r="T21" s="73"/>
      <c r="U21" s="73">
        <f t="shared" si="0"/>
        <v>0</v>
      </c>
      <c r="V21" s="73">
        <v>0</v>
      </c>
      <c r="W21" s="82"/>
      <c r="X21" s="46">
        <f t="shared" si="1"/>
        <v>0</v>
      </c>
      <c r="Y21" s="74">
        <f t="shared" si="2"/>
        <v>0</v>
      </c>
      <c r="Z21" s="74">
        <f t="shared" si="3"/>
        <v>0</v>
      </c>
      <c r="AA21" s="74">
        <f t="shared" si="4"/>
        <v>0</v>
      </c>
      <c r="AB21" s="46">
        <f t="shared" si="5"/>
        <v>0</v>
      </c>
      <c r="AC21" s="74"/>
      <c r="AD21" s="74">
        <f>IF(ISBLANK(O21),0,IF(TRIM(K21)="工资薪金所得",ROUND(MAX((O21-5000)*{0.03,0.1,0.2,0.25,0.3,0.35,0.45}-{0,210,1410,2660,4410,7160,15160},0),2),IF(TRIM(O21)="偶然所得",0,MAX((O21-IF(O21&lt;4000,800,O21*0.2))*10%*{2,3,4}-1000*{0,2,7},0))))</f>
        <v>0</v>
      </c>
      <c r="AE21" s="74">
        <v>0</v>
      </c>
      <c r="AF21" s="74">
        <v>0</v>
      </c>
      <c r="AG21" s="74">
        <v>0</v>
      </c>
      <c r="AH21" s="75">
        <f t="shared" si="6"/>
        <v>0</v>
      </c>
      <c r="AJ21" s="2" t="s">
        <v>238</v>
      </c>
      <c r="AK21"/>
      <c r="AL21"/>
    </row>
    <row r="22" spans="1:38" s="67" customFormat="1" ht="16.5" customHeight="1">
      <c r="A22" s="71"/>
      <c r="B22" s="76"/>
      <c r="C22" s="77"/>
      <c r="D22" s="72"/>
      <c r="E22" s="72"/>
      <c r="F22" s="72"/>
      <c r="G22" s="72"/>
      <c r="H22" s="72"/>
      <c r="I22" s="72"/>
      <c r="J22" s="72"/>
      <c r="K22" s="72"/>
      <c r="L22" s="72"/>
      <c r="M22" s="88"/>
      <c r="N22" s="38"/>
      <c r="O22" s="73"/>
      <c r="P22" s="73">
        <v>0</v>
      </c>
      <c r="Q22" s="73">
        <v>0</v>
      </c>
      <c r="R22" s="73">
        <v>0</v>
      </c>
      <c r="S22" s="73">
        <v>0</v>
      </c>
      <c r="T22" s="73"/>
      <c r="U22" s="73">
        <f t="shared" si="0"/>
        <v>0</v>
      </c>
      <c r="V22" s="73">
        <v>0</v>
      </c>
      <c r="W22" s="82"/>
      <c r="X22" s="46">
        <f t="shared" si="1"/>
        <v>0</v>
      </c>
      <c r="Y22" s="74">
        <f t="shared" si="2"/>
        <v>0</v>
      </c>
      <c r="Z22" s="74">
        <f t="shared" si="3"/>
        <v>0</v>
      </c>
      <c r="AA22" s="74">
        <f t="shared" si="4"/>
        <v>0</v>
      </c>
      <c r="AB22" s="46">
        <f t="shared" si="5"/>
        <v>0</v>
      </c>
      <c r="AC22" s="74"/>
      <c r="AD22" s="74">
        <f>IF(ISBLANK(O22),0,IF(TRIM(K22)="工资薪金所得",ROUND(MAX((O22-5000)*{0.03,0.1,0.2,0.25,0.3,0.35,0.45}-{0,210,1410,2660,4410,7160,15160},0),2),IF(TRIM(O22)="偶然所得",0,MAX((O22-IF(O22&lt;4000,800,O22*0.2))*10%*{2,3,4}-1000*{0,2,7},0))))</f>
        <v>0</v>
      </c>
      <c r="AE22" s="74">
        <v>0</v>
      </c>
      <c r="AF22" s="74">
        <v>0</v>
      </c>
      <c r="AG22" s="74">
        <v>0</v>
      </c>
      <c r="AH22" s="75">
        <f t="shared" si="6"/>
        <v>0</v>
      </c>
      <c r="AJ22" t="s">
        <v>239</v>
      </c>
      <c r="AK22"/>
      <c r="AL22"/>
    </row>
    <row r="23" spans="1:38" s="67" customFormat="1" ht="16.5" customHeight="1">
      <c r="A23" s="71"/>
      <c r="B23" s="76"/>
      <c r="C23" s="77"/>
      <c r="D23" s="72"/>
      <c r="E23" s="72"/>
      <c r="F23" s="72"/>
      <c r="G23" s="72"/>
      <c r="H23" s="72"/>
      <c r="I23" s="72"/>
      <c r="J23" s="72"/>
      <c r="K23" s="72"/>
      <c r="L23" s="72"/>
      <c r="M23" s="88"/>
      <c r="N23" s="38"/>
      <c r="O23" s="73"/>
      <c r="P23" s="73">
        <v>0</v>
      </c>
      <c r="Q23" s="73">
        <v>0</v>
      </c>
      <c r="R23" s="73">
        <v>0</v>
      </c>
      <c r="S23" s="73">
        <v>0</v>
      </c>
      <c r="T23" s="73"/>
      <c r="U23" s="73">
        <f t="shared" si="0"/>
        <v>0</v>
      </c>
      <c r="V23" s="73">
        <v>0</v>
      </c>
      <c r="W23" s="82"/>
      <c r="X23" s="46">
        <f t="shared" si="1"/>
        <v>0</v>
      </c>
      <c r="Y23" s="74">
        <f t="shared" si="2"/>
        <v>0</v>
      </c>
      <c r="Z23" s="74">
        <f t="shared" si="3"/>
        <v>0</v>
      </c>
      <c r="AA23" s="74">
        <f t="shared" si="4"/>
        <v>0</v>
      </c>
      <c r="AB23" s="46">
        <f t="shared" si="5"/>
        <v>0</v>
      </c>
      <c r="AC23" s="74"/>
      <c r="AD23" s="74">
        <f>IF(ISBLANK(O23),0,IF(TRIM(K23)="工资薪金所得",ROUND(MAX((O23-5000)*{0.03,0.1,0.2,0.25,0.3,0.35,0.45}-{0,210,1410,2660,4410,7160,15160},0),2),IF(TRIM(O23)="偶然所得",0,MAX((O23-IF(O23&lt;4000,800,O23*0.2))*10%*{2,3,4}-1000*{0,2,7},0))))</f>
        <v>0</v>
      </c>
      <c r="AE23" s="74">
        <v>0</v>
      </c>
      <c r="AF23" s="74">
        <v>0</v>
      </c>
      <c r="AG23" s="74">
        <v>0</v>
      </c>
      <c r="AH23" s="75">
        <f t="shared" si="6"/>
        <v>0</v>
      </c>
      <c r="AJ23" t="s">
        <v>2</v>
      </c>
      <c r="AK23"/>
      <c r="AL23"/>
    </row>
    <row r="24" spans="1:38" s="67" customFormat="1" ht="16.5" customHeight="1">
      <c r="A24" s="71"/>
      <c r="B24" s="76"/>
      <c r="C24" s="77"/>
      <c r="D24" s="72"/>
      <c r="E24" s="72"/>
      <c r="F24" s="72"/>
      <c r="G24" s="72"/>
      <c r="H24" s="72"/>
      <c r="I24" s="72"/>
      <c r="J24" s="72"/>
      <c r="K24" s="72"/>
      <c r="L24" s="72"/>
      <c r="M24" s="88"/>
      <c r="N24" s="38"/>
      <c r="O24" s="73"/>
      <c r="P24" s="73">
        <v>0</v>
      </c>
      <c r="Q24" s="73">
        <v>0</v>
      </c>
      <c r="R24" s="73">
        <v>0</v>
      </c>
      <c r="S24" s="73">
        <v>0</v>
      </c>
      <c r="T24" s="73"/>
      <c r="U24" s="73">
        <f t="shared" si="0"/>
        <v>0</v>
      </c>
      <c r="V24" s="73">
        <v>0</v>
      </c>
      <c r="W24" s="82"/>
      <c r="X24" s="46">
        <f t="shared" si="1"/>
        <v>0</v>
      </c>
      <c r="Y24" s="74">
        <f t="shared" si="2"/>
        <v>0</v>
      </c>
      <c r="Z24" s="74">
        <f t="shared" si="3"/>
        <v>0</v>
      </c>
      <c r="AA24" s="74">
        <f t="shared" si="4"/>
        <v>0</v>
      </c>
      <c r="AB24" s="46">
        <f t="shared" si="5"/>
        <v>0</v>
      </c>
      <c r="AC24" s="74"/>
      <c r="AD24" s="74">
        <f>IF(ISBLANK(O24),0,IF(TRIM(K24)="工资薪金所得",ROUND(MAX((O24-5000)*{0.03,0.1,0.2,0.25,0.3,0.35,0.45}-{0,210,1410,2660,4410,7160,15160},0),2),IF(TRIM(O24)="偶然所得",0,MAX((O24-IF(O24&lt;4000,800,O24*0.2))*10%*{2,3,4}-1000*{0,2,7},0))))</f>
        <v>0</v>
      </c>
      <c r="AE24" s="74">
        <v>0</v>
      </c>
      <c r="AF24" s="74">
        <v>0</v>
      </c>
      <c r="AG24" s="74">
        <v>0</v>
      </c>
      <c r="AH24" s="75">
        <f t="shared" si="6"/>
        <v>0</v>
      </c>
      <c r="AJ24"/>
      <c r="AK24"/>
      <c r="AL24"/>
    </row>
    <row r="25" spans="1:38" s="67" customFormat="1" ht="16.5" customHeight="1">
      <c r="A25" s="71"/>
      <c r="B25" s="76"/>
      <c r="C25" s="77"/>
      <c r="D25" s="72"/>
      <c r="E25" s="72"/>
      <c r="F25" s="72"/>
      <c r="G25" s="72"/>
      <c r="H25" s="72"/>
      <c r="I25" s="72"/>
      <c r="J25" s="72"/>
      <c r="K25" s="72"/>
      <c r="L25" s="72"/>
      <c r="M25" s="88"/>
      <c r="N25" s="38"/>
      <c r="O25" s="73"/>
      <c r="P25" s="73">
        <v>0</v>
      </c>
      <c r="Q25" s="73">
        <v>0</v>
      </c>
      <c r="R25" s="73">
        <v>0</v>
      </c>
      <c r="S25" s="73">
        <v>0</v>
      </c>
      <c r="T25" s="73"/>
      <c r="U25" s="73">
        <f t="shared" si="0"/>
        <v>0</v>
      </c>
      <c r="V25" s="73">
        <v>0</v>
      </c>
      <c r="W25" s="82"/>
      <c r="X25" s="46">
        <f t="shared" si="1"/>
        <v>0</v>
      </c>
      <c r="Y25" s="74">
        <f t="shared" si="2"/>
        <v>0</v>
      </c>
      <c r="Z25" s="74">
        <f t="shared" si="3"/>
        <v>0</v>
      </c>
      <c r="AA25" s="74">
        <f t="shared" si="4"/>
        <v>0</v>
      </c>
      <c r="AB25" s="46">
        <f t="shared" si="5"/>
        <v>0</v>
      </c>
      <c r="AC25" s="74"/>
      <c r="AD25" s="74">
        <f>IF(ISBLANK(O25),0,IF(TRIM(K25)="工资薪金所得",ROUND(MAX((O25-5000)*{0.03,0.1,0.2,0.25,0.3,0.35,0.45}-{0,210,1410,2660,4410,7160,15160},0),2),IF(TRIM(O25)="偶然所得",0,MAX((O25-IF(O25&lt;4000,800,O25*0.2))*10%*{2,3,4}-1000*{0,2,7},0))))</f>
        <v>0</v>
      </c>
      <c r="AE25" s="74">
        <v>0</v>
      </c>
      <c r="AF25" s="74">
        <v>0</v>
      </c>
      <c r="AG25" s="74">
        <v>0</v>
      </c>
      <c r="AH25" s="75">
        <f t="shared" si="6"/>
        <v>0</v>
      </c>
      <c r="AJ25" s="2" t="s">
        <v>244</v>
      </c>
      <c r="AK25"/>
      <c r="AL25"/>
    </row>
    <row r="26" spans="1:38" s="67" customFormat="1" ht="16.5" customHeight="1">
      <c r="A26" s="71"/>
      <c r="B26" s="76"/>
      <c r="C26" s="77"/>
      <c r="D26" s="72"/>
      <c r="E26" s="72"/>
      <c r="F26" s="72"/>
      <c r="G26" s="72"/>
      <c r="H26" s="72"/>
      <c r="I26" s="72"/>
      <c r="J26" s="72"/>
      <c r="K26" s="72"/>
      <c r="L26" s="72"/>
      <c r="M26" s="88"/>
      <c r="N26" s="38"/>
      <c r="O26" s="73"/>
      <c r="P26" s="73">
        <v>0</v>
      </c>
      <c r="Q26" s="73">
        <v>0</v>
      </c>
      <c r="R26" s="73">
        <v>0</v>
      </c>
      <c r="S26" s="73">
        <v>0</v>
      </c>
      <c r="T26" s="73"/>
      <c r="U26" s="73">
        <f t="shared" si="0"/>
        <v>0</v>
      </c>
      <c r="V26" s="73">
        <v>0</v>
      </c>
      <c r="W26" s="82"/>
      <c r="X26" s="46">
        <f t="shared" si="1"/>
        <v>0</v>
      </c>
      <c r="Y26" s="74">
        <f t="shared" si="2"/>
        <v>0</v>
      </c>
      <c r="Z26" s="74">
        <f t="shared" si="3"/>
        <v>0</v>
      </c>
      <c r="AA26" s="74">
        <f t="shared" si="4"/>
        <v>0</v>
      </c>
      <c r="AB26" s="46">
        <f t="shared" si="5"/>
        <v>0</v>
      </c>
      <c r="AC26" s="74"/>
      <c r="AD26" s="74">
        <f>IF(ISBLANK(O26),0,IF(TRIM(K26)="工资薪金所得",ROUND(MAX((O26-5000)*{0.03,0.1,0.2,0.25,0.3,0.35,0.45}-{0,210,1410,2660,4410,7160,15160},0),2),IF(TRIM(O26)="偶然所得",0,MAX((O26-IF(O26&lt;4000,800,O26*0.2))*10%*{2,3,4}-1000*{0,2,7},0))))</f>
        <v>0</v>
      </c>
      <c r="AE26" s="74">
        <v>0</v>
      </c>
      <c r="AF26" s="74">
        <v>0</v>
      </c>
      <c r="AG26" s="74">
        <v>0</v>
      </c>
      <c r="AH26" s="75">
        <f t="shared" si="6"/>
        <v>0</v>
      </c>
      <c r="AJ26" t="s">
        <v>240</v>
      </c>
      <c r="AK26"/>
      <c r="AL26"/>
    </row>
    <row r="27" spans="1:38" s="67" customFormat="1" ht="16.5" customHeight="1">
      <c r="A27" s="71"/>
      <c r="B27" s="76"/>
      <c r="C27" s="77"/>
      <c r="D27" s="72"/>
      <c r="E27" s="72"/>
      <c r="F27" s="72"/>
      <c r="G27" s="72"/>
      <c r="H27" s="72"/>
      <c r="I27" s="72"/>
      <c r="J27" s="72"/>
      <c r="K27" s="72"/>
      <c r="L27" s="72"/>
      <c r="M27" s="88"/>
      <c r="N27" s="38"/>
      <c r="O27" s="73"/>
      <c r="P27" s="73">
        <v>0</v>
      </c>
      <c r="Q27" s="73">
        <v>0</v>
      </c>
      <c r="R27" s="73">
        <v>0</v>
      </c>
      <c r="S27" s="73">
        <v>0</v>
      </c>
      <c r="T27" s="73"/>
      <c r="U27" s="73">
        <f t="shared" si="0"/>
        <v>0</v>
      </c>
      <c r="V27" s="73">
        <v>0</v>
      </c>
      <c r="W27" s="82"/>
      <c r="X27" s="46">
        <f t="shared" si="1"/>
        <v>0</v>
      </c>
      <c r="Y27" s="74">
        <f t="shared" si="2"/>
        <v>0</v>
      </c>
      <c r="Z27" s="74">
        <f t="shared" si="3"/>
        <v>0</v>
      </c>
      <c r="AA27" s="74">
        <f t="shared" si="4"/>
        <v>0</v>
      </c>
      <c r="AB27" s="46">
        <f t="shared" si="5"/>
        <v>0</v>
      </c>
      <c r="AC27" s="74"/>
      <c r="AD27" s="74">
        <f>IF(ISBLANK(O27),0,IF(TRIM(K27)="工资薪金所得",ROUND(MAX((O27-5000)*{0.03,0.1,0.2,0.25,0.3,0.35,0.45}-{0,210,1410,2660,4410,7160,15160},0),2),IF(TRIM(O27)="偶然所得",0,MAX((O27-IF(O27&lt;4000,800,O27*0.2))*10%*{2,3,4}-1000*{0,2,7},0))))</f>
        <v>0</v>
      </c>
      <c r="AE27" s="74">
        <v>0</v>
      </c>
      <c r="AF27" s="74">
        <v>0</v>
      </c>
      <c r="AG27" s="74">
        <v>0</v>
      </c>
      <c r="AH27" s="75">
        <f t="shared" si="6"/>
        <v>0</v>
      </c>
      <c r="AJ27" t="s">
        <v>241</v>
      </c>
      <c r="AK27"/>
      <c r="AL27"/>
    </row>
    <row r="28" spans="1:38" s="67" customFormat="1" ht="16.5" customHeight="1">
      <c r="A28" s="71"/>
      <c r="B28" s="76"/>
      <c r="C28" s="77"/>
      <c r="D28" s="72"/>
      <c r="E28" s="72"/>
      <c r="F28" s="72"/>
      <c r="G28" s="72"/>
      <c r="H28" s="72"/>
      <c r="I28" s="72"/>
      <c r="J28" s="72"/>
      <c r="K28" s="72"/>
      <c r="L28" s="72"/>
      <c r="M28" s="88"/>
      <c r="N28" s="38"/>
      <c r="O28" s="73"/>
      <c r="P28" s="73">
        <v>0</v>
      </c>
      <c r="Q28" s="73">
        <v>0</v>
      </c>
      <c r="R28" s="73">
        <v>0</v>
      </c>
      <c r="S28" s="73">
        <v>0</v>
      </c>
      <c r="T28" s="73"/>
      <c r="U28" s="73">
        <f t="shared" si="0"/>
        <v>0</v>
      </c>
      <c r="V28" s="73">
        <v>0</v>
      </c>
      <c r="W28" s="82"/>
      <c r="X28" s="46">
        <f t="shared" si="1"/>
        <v>0</v>
      </c>
      <c r="Y28" s="74">
        <f t="shared" si="2"/>
        <v>0</v>
      </c>
      <c r="Z28" s="74">
        <f t="shared" si="3"/>
        <v>0</v>
      </c>
      <c r="AA28" s="74">
        <f t="shared" si="4"/>
        <v>0</v>
      </c>
      <c r="AB28" s="46">
        <f t="shared" si="5"/>
        <v>0</v>
      </c>
      <c r="AC28" s="74"/>
      <c r="AD28" s="74">
        <f>IF(ISBLANK(O28),0,IF(TRIM(K28)="工资薪金所得",ROUND(MAX((O28-5000)*{0.03,0.1,0.2,0.25,0.3,0.35,0.45}-{0,210,1410,2660,4410,7160,15160},0),2),IF(TRIM(O28)="偶然所得",0,MAX((O28-IF(O28&lt;4000,800,O28*0.2))*10%*{2,3,4}-1000*{0,2,7},0))))</f>
        <v>0</v>
      </c>
      <c r="AE28" s="74">
        <v>0</v>
      </c>
      <c r="AF28" s="74">
        <v>0</v>
      </c>
      <c r="AG28" s="74">
        <v>0</v>
      </c>
      <c r="AH28" s="75">
        <f t="shared" si="6"/>
        <v>0</v>
      </c>
      <c r="AJ28" t="s">
        <v>242</v>
      </c>
      <c r="AK28"/>
      <c r="AL28"/>
    </row>
    <row r="29" spans="1:38" s="67" customFormat="1" ht="16.5" customHeight="1">
      <c r="A29" s="71"/>
      <c r="B29" s="76"/>
      <c r="C29" s="77"/>
      <c r="D29" s="72"/>
      <c r="E29" s="72"/>
      <c r="F29" s="72"/>
      <c r="G29" s="72"/>
      <c r="H29" s="72"/>
      <c r="I29" s="72"/>
      <c r="J29" s="72"/>
      <c r="K29" s="72"/>
      <c r="L29" s="72"/>
      <c r="M29" s="88"/>
      <c r="N29" s="38"/>
      <c r="O29" s="73"/>
      <c r="P29" s="73">
        <v>0</v>
      </c>
      <c r="Q29" s="73">
        <v>0</v>
      </c>
      <c r="R29" s="73">
        <v>0</v>
      </c>
      <c r="S29" s="73">
        <v>0</v>
      </c>
      <c r="T29" s="73"/>
      <c r="U29" s="73">
        <f t="shared" si="0"/>
        <v>0</v>
      </c>
      <c r="V29" s="73">
        <v>0</v>
      </c>
      <c r="W29" s="82"/>
      <c r="X29" s="46">
        <f t="shared" si="1"/>
        <v>0</v>
      </c>
      <c r="Y29" s="74">
        <f t="shared" si="2"/>
        <v>0</v>
      </c>
      <c r="Z29" s="74">
        <f t="shared" si="3"/>
        <v>0</v>
      </c>
      <c r="AA29" s="74">
        <f t="shared" si="4"/>
        <v>0</v>
      </c>
      <c r="AB29" s="46">
        <f t="shared" si="5"/>
        <v>0</v>
      </c>
      <c r="AC29" s="74"/>
      <c r="AD29" s="74">
        <f>IF(ISBLANK(O29),0,IF(TRIM(K29)="工资薪金所得",ROUND(MAX((O29-5000)*{0.03,0.1,0.2,0.25,0.3,0.35,0.45}-{0,210,1410,2660,4410,7160,15160},0),2),IF(TRIM(O29)="偶然所得",0,MAX((O29-IF(O29&lt;4000,800,O29*0.2))*10%*{2,3,4}-1000*{0,2,7},0))))</f>
        <v>0</v>
      </c>
      <c r="AE29" s="74">
        <v>0</v>
      </c>
      <c r="AF29" s="74">
        <v>0</v>
      </c>
      <c r="AG29" s="74">
        <v>0</v>
      </c>
      <c r="AH29" s="75">
        <f t="shared" si="6"/>
        <v>0</v>
      </c>
      <c r="AJ29" t="s">
        <v>237</v>
      </c>
      <c r="AK29"/>
      <c r="AL29"/>
    </row>
    <row r="30" spans="1:38" s="67" customFormat="1" ht="16.5" customHeight="1">
      <c r="A30" s="71"/>
      <c r="B30" s="76"/>
      <c r="C30" s="77"/>
      <c r="D30" s="72"/>
      <c r="E30" s="72"/>
      <c r="F30" s="72"/>
      <c r="G30" s="72"/>
      <c r="H30" s="72"/>
      <c r="I30" s="72"/>
      <c r="J30" s="72"/>
      <c r="K30" s="72"/>
      <c r="L30" s="72"/>
      <c r="M30" s="88"/>
      <c r="N30" s="38"/>
      <c r="O30" s="73"/>
      <c r="P30" s="73">
        <v>0</v>
      </c>
      <c r="Q30" s="73">
        <v>0</v>
      </c>
      <c r="R30" s="73">
        <v>0</v>
      </c>
      <c r="S30" s="73">
        <v>0</v>
      </c>
      <c r="T30" s="73"/>
      <c r="U30" s="73">
        <f t="shared" si="0"/>
        <v>0</v>
      </c>
      <c r="V30" s="73">
        <v>0</v>
      </c>
      <c r="W30" s="82"/>
      <c r="X30" s="46">
        <f t="shared" si="1"/>
        <v>0</v>
      </c>
      <c r="Y30" s="74">
        <f t="shared" si="2"/>
        <v>0</v>
      </c>
      <c r="Z30" s="74">
        <f t="shared" si="3"/>
        <v>0</v>
      </c>
      <c r="AA30" s="74">
        <f t="shared" si="4"/>
        <v>0</v>
      </c>
      <c r="AB30" s="46">
        <f t="shared" si="5"/>
        <v>0</v>
      </c>
      <c r="AC30" s="74"/>
      <c r="AD30" s="74">
        <f>IF(ISBLANK(O30),0,IF(TRIM(K30)="工资薪金所得",ROUND(MAX((O30-5000)*{0.03,0.1,0.2,0.25,0.3,0.35,0.45}-{0,210,1410,2660,4410,7160,15160},0),2),IF(TRIM(O30)="偶然所得",0,MAX((O30-IF(O30&lt;4000,800,O30*0.2))*10%*{2,3,4}-1000*{0,2,7},0))))</f>
        <v>0</v>
      </c>
      <c r="AE30" s="74">
        <v>0</v>
      </c>
      <c r="AF30" s="74">
        <v>0</v>
      </c>
      <c r="AG30" s="74">
        <v>0</v>
      </c>
      <c r="AH30" s="75">
        <f t="shared" si="6"/>
        <v>0</v>
      </c>
      <c r="AJ30" t="s">
        <v>243</v>
      </c>
      <c r="AK30"/>
      <c r="AL30"/>
    </row>
    <row r="31" spans="1:38" s="67" customFormat="1" ht="16.5" customHeight="1">
      <c r="A31" s="71"/>
      <c r="B31" s="76"/>
      <c r="C31" s="77"/>
      <c r="D31" s="72"/>
      <c r="E31" s="72"/>
      <c r="F31" s="72"/>
      <c r="G31" s="72"/>
      <c r="H31" s="72"/>
      <c r="I31" s="72"/>
      <c r="J31" s="72"/>
      <c r="K31" s="72"/>
      <c r="L31" s="72"/>
      <c r="M31" s="88"/>
      <c r="N31" s="38"/>
      <c r="O31" s="73"/>
      <c r="P31" s="73">
        <v>0</v>
      </c>
      <c r="Q31" s="73">
        <v>0</v>
      </c>
      <c r="R31" s="73">
        <v>0</v>
      </c>
      <c r="S31" s="73">
        <v>0</v>
      </c>
      <c r="T31" s="73"/>
      <c r="U31" s="73">
        <f t="shared" si="0"/>
        <v>0</v>
      </c>
      <c r="V31" s="73">
        <v>0</v>
      </c>
      <c r="W31" s="82"/>
      <c r="X31" s="46">
        <f t="shared" si="1"/>
        <v>0</v>
      </c>
      <c r="Y31" s="74">
        <f t="shared" si="2"/>
        <v>0</v>
      </c>
      <c r="Z31" s="74">
        <f t="shared" si="3"/>
        <v>0</v>
      </c>
      <c r="AA31" s="74">
        <f t="shared" si="4"/>
        <v>0</v>
      </c>
      <c r="AB31" s="46">
        <f t="shared" si="5"/>
        <v>0</v>
      </c>
      <c r="AC31" s="74"/>
      <c r="AD31" s="74">
        <f>IF(ISBLANK(O31),0,IF(TRIM(K31)="工资薪金所得",ROUND(MAX((O31-5000)*{0.03,0.1,0.2,0.25,0.3,0.35,0.45}-{0,210,1410,2660,4410,7160,15160},0),2),IF(TRIM(O31)="偶然所得",0,MAX((O31-IF(O31&lt;4000,800,O31*0.2))*10%*{2,3,4}-1000*{0,2,7},0))))</f>
        <v>0</v>
      </c>
      <c r="AE31" s="74">
        <v>0</v>
      </c>
      <c r="AF31" s="74">
        <v>0</v>
      </c>
      <c r="AG31" s="74">
        <v>0</v>
      </c>
      <c r="AH31" s="75">
        <f t="shared" si="6"/>
        <v>0</v>
      </c>
      <c r="AJ31"/>
      <c r="AK31"/>
      <c r="AL31"/>
    </row>
    <row r="32" spans="1:38" s="67" customFormat="1" ht="16.5" customHeight="1">
      <c r="A32" s="71"/>
      <c r="B32" s="76"/>
      <c r="C32" s="77"/>
      <c r="D32" s="72"/>
      <c r="E32" s="72"/>
      <c r="F32" s="72"/>
      <c r="G32" s="72"/>
      <c r="H32" s="72"/>
      <c r="I32" s="72"/>
      <c r="J32" s="72"/>
      <c r="K32" s="72"/>
      <c r="L32" s="72"/>
      <c r="M32" s="88"/>
      <c r="N32" s="38"/>
      <c r="O32" s="73"/>
      <c r="P32" s="73">
        <v>0</v>
      </c>
      <c r="Q32" s="73">
        <v>0</v>
      </c>
      <c r="R32" s="73">
        <v>0</v>
      </c>
      <c r="S32" s="73">
        <v>0</v>
      </c>
      <c r="T32" s="73"/>
      <c r="U32" s="73">
        <f t="shared" si="0"/>
        <v>0</v>
      </c>
      <c r="V32" s="73">
        <v>0</v>
      </c>
      <c r="W32" s="82"/>
      <c r="X32" s="46">
        <f t="shared" si="1"/>
        <v>0</v>
      </c>
      <c r="Y32" s="74">
        <f t="shared" si="2"/>
        <v>0</v>
      </c>
      <c r="Z32" s="74">
        <f t="shared" si="3"/>
        <v>0</v>
      </c>
      <c r="AA32" s="74">
        <f t="shared" si="4"/>
        <v>0</v>
      </c>
      <c r="AB32" s="46">
        <f t="shared" si="5"/>
        <v>0</v>
      </c>
      <c r="AC32" s="74"/>
      <c r="AD32" s="74">
        <f>IF(ISBLANK(O32),0,IF(TRIM(K32)="工资薪金所得",ROUND(MAX((O32-5000)*{0.03,0.1,0.2,0.25,0.3,0.35,0.45}-{0,210,1410,2660,4410,7160,15160},0),2),IF(TRIM(O32)="偶然所得",0,MAX((O32-IF(O32&lt;4000,800,O32*0.2))*10%*{2,3,4}-1000*{0,2,7},0))))</f>
        <v>0</v>
      </c>
      <c r="AE32" s="74">
        <v>0</v>
      </c>
      <c r="AF32" s="74">
        <v>0</v>
      </c>
      <c r="AG32" s="74">
        <v>0</v>
      </c>
      <c r="AH32" s="75">
        <f t="shared" si="6"/>
        <v>0</v>
      </c>
      <c r="AJ32" s="2" t="s">
        <v>10</v>
      </c>
      <c r="AK32"/>
      <c r="AL32"/>
    </row>
    <row r="33" spans="1:38" s="67" customFormat="1" ht="16.5" customHeight="1">
      <c r="A33" s="71"/>
      <c r="B33" s="76"/>
      <c r="C33" s="77"/>
      <c r="D33" s="72"/>
      <c r="E33" s="72"/>
      <c r="F33" s="72"/>
      <c r="G33" s="72"/>
      <c r="H33" s="72"/>
      <c r="I33" s="72"/>
      <c r="J33" s="72"/>
      <c r="K33" s="72"/>
      <c r="L33" s="72"/>
      <c r="M33" s="88"/>
      <c r="N33" s="38"/>
      <c r="O33" s="73"/>
      <c r="P33" s="73">
        <v>0</v>
      </c>
      <c r="Q33" s="73">
        <v>0</v>
      </c>
      <c r="R33" s="73">
        <v>0</v>
      </c>
      <c r="S33" s="73">
        <v>0</v>
      </c>
      <c r="T33" s="73"/>
      <c r="U33" s="73">
        <f t="shared" si="0"/>
        <v>0</v>
      </c>
      <c r="V33" s="73">
        <v>0</v>
      </c>
      <c r="W33" s="82"/>
      <c r="X33" s="46">
        <f t="shared" si="1"/>
        <v>0</v>
      </c>
      <c r="Y33" s="74">
        <f t="shared" si="2"/>
        <v>0</v>
      </c>
      <c r="Z33" s="74">
        <f t="shared" si="3"/>
        <v>0</v>
      </c>
      <c r="AA33" s="74">
        <f t="shared" si="4"/>
        <v>0</v>
      </c>
      <c r="AB33" s="46">
        <f t="shared" si="5"/>
        <v>0</v>
      </c>
      <c r="AC33" s="74"/>
      <c r="AD33" s="74">
        <f>IF(ISBLANK(O33),0,IF(TRIM(K33)="工资薪金所得",ROUND(MAX((O33-5000)*{0.03,0.1,0.2,0.25,0.3,0.35,0.45}-{0,210,1410,2660,4410,7160,15160},0),2),IF(TRIM(O33)="偶然所得",0,MAX((O33-IF(O33&lt;4000,800,O33*0.2))*10%*{2,3,4}-1000*{0,2,7},0))))</f>
        <v>0</v>
      </c>
      <c r="AE33" s="74">
        <v>0</v>
      </c>
      <c r="AF33" s="74">
        <v>0</v>
      </c>
      <c r="AG33" s="74">
        <v>0</v>
      </c>
      <c r="AH33" s="75">
        <f t="shared" si="6"/>
        <v>0</v>
      </c>
      <c r="AJ33" t="s">
        <v>245</v>
      </c>
      <c r="AK33"/>
      <c r="AL33"/>
    </row>
    <row r="34" spans="1:38" s="67" customFormat="1" ht="16.5" customHeight="1">
      <c r="A34" s="71"/>
      <c r="B34" s="76"/>
      <c r="C34" s="77"/>
      <c r="D34" s="72"/>
      <c r="E34" s="72"/>
      <c r="F34" s="72"/>
      <c r="G34" s="72"/>
      <c r="H34" s="72"/>
      <c r="I34" s="72"/>
      <c r="J34" s="72"/>
      <c r="K34" s="72"/>
      <c r="L34" s="72"/>
      <c r="M34" s="88"/>
      <c r="N34" s="38"/>
      <c r="O34" s="73"/>
      <c r="P34" s="73">
        <v>0</v>
      </c>
      <c r="Q34" s="73">
        <v>0</v>
      </c>
      <c r="R34" s="73">
        <v>0</v>
      </c>
      <c r="S34" s="73">
        <v>0</v>
      </c>
      <c r="T34" s="73"/>
      <c r="U34" s="73">
        <f t="shared" si="0"/>
        <v>0</v>
      </c>
      <c r="V34" s="73">
        <v>0</v>
      </c>
      <c r="W34" s="82"/>
      <c r="X34" s="46">
        <f t="shared" si="1"/>
        <v>0</v>
      </c>
      <c r="Y34" s="74">
        <f t="shared" si="2"/>
        <v>0</v>
      </c>
      <c r="Z34" s="74">
        <f t="shared" si="3"/>
        <v>0</v>
      </c>
      <c r="AA34" s="74">
        <f t="shared" si="4"/>
        <v>0</v>
      </c>
      <c r="AB34" s="46">
        <f t="shared" si="5"/>
        <v>0</v>
      </c>
      <c r="AC34" s="74"/>
      <c r="AD34" s="74">
        <f>IF(ISBLANK(O34),0,IF(TRIM(K34)="工资薪金所得",ROUND(MAX((O34-5000)*{0.03,0.1,0.2,0.25,0.3,0.35,0.45}-{0,210,1410,2660,4410,7160,15160},0),2),IF(TRIM(O34)="偶然所得",0,MAX((O34-IF(O34&lt;4000,800,O34*0.2))*10%*{2,3,4}-1000*{0,2,7},0))))</f>
        <v>0</v>
      </c>
      <c r="AE34" s="74">
        <v>0</v>
      </c>
      <c r="AF34" s="74">
        <v>0</v>
      </c>
      <c r="AG34" s="74">
        <v>0</v>
      </c>
      <c r="AH34" s="75">
        <f t="shared" si="6"/>
        <v>0</v>
      </c>
      <c r="AJ34" t="s">
        <v>246</v>
      </c>
      <c r="AK34"/>
      <c r="AL34"/>
    </row>
    <row r="35" spans="1:37" ht="16.5" customHeight="1">
      <c r="A35" s="236" t="s">
        <v>378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8"/>
      <c r="AG35" s="83">
        <f>SUM(AH13:AH34)</f>
        <v>1450</v>
      </c>
      <c r="AI35"/>
      <c r="AJ35"/>
      <c r="AK35"/>
    </row>
    <row r="36" spans="1:37" ht="16.5" customHeight="1">
      <c r="A36" s="236" t="s">
        <v>379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8"/>
      <c r="AG36" s="84">
        <f>AG35</f>
        <v>1450</v>
      </c>
      <c r="AI36" s="2" t="s">
        <v>259</v>
      </c>
      <c r="AJ36"/>
      <c r="AK36"/>
    </row>
    <row r="37" spans="1:37" ht="16.5" customHeight="1" thickBot="1">
      <c r="A37" s="239" t="s">
        <v>387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1"/>
      <c r="AI37" t="s">
        <v>6</v>
      </c>
      <c r="AJ37"/>
      <c r="AK37"/>
    </row>
    <row r="38" spans="1:37" ht="27.75" customHeight="1" thickTop="1">
      <c r="A38" s="257" t="s">
        <v>380</v>
      </c>
      <c r="B38" s="258"/>
      <c r="C38" s="259"/>
      <c r="D38" s="118"/>
      <c r="E38" s="159" t="s">
        <v>388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227"/>
      <c r="R38" s="228" t="s">
        <v>381</v>
      </c>
      <c r="S38" s="229"/>
      <c r="T38" s="230"/>
      <c r="U38" s="159" t="s">
        <v>389</v>
      </c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1"/>
      <c r="AI38" t="s">
        <v>248</v>
      </c>
      <c r="AJ38"/>
      <c r="AK38"/>
    </row>
    <row r="39" spans="1:37" ht="14.25" customHeight="1">
      <c r="A39" s="260"/>
      <c r="B39" s="261"/>
      <c r="C39" s="168"/>
      <c r="D39" s="5"/>
      <c r="E39" s="162" t="s">
        <v>393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224"/>
      <c r="R39" s="231"/>
      <c r="S39" s="170"/>
      <c r="T39" s="171"/>
      <c r="U39" s="162" t="s">
        <v>390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235"/>
      <c r="AI39" t="s">
        <v>249</v>
      </c>
      <c r="AJ39"/>
      <c r="AK39"/>
    </row>
    <row r="40" spans="1:37" ht="14.25" customHeight="1">
      <c r="A40" s="260"/>
      <c r="B40" s="261"/>
      <c r="C40" s="168"/>
      <c r="D40" s="5"/>
      <c r="E40" s="162" t="s">
        <v>391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224"/>
      <c r="R40" s="231"/>
      <c r="S40" s="170"/>
      <c r="T40" s="171"/>
      <c r="U40" s="162" t="s">
        <v>392</v>
      </c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235"/>
      <c r="AI40" t="s">
        <v>250</v>
      </c>
      <c r="AJ40"/>
      <c r="AK40"/>
    </row>
    <row r="41" spans="1:37" ht="15" customHeight="1" thickBot="1">
      <c r="A41" s="262"/>
      <c r="B41" s="193"/>
      <c r="C41" s="169"/>
      <c r="D41" s="6"/>
      <c r="E41" s="254" t="s">
        <v>405</v>
      </c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6"/>
      <c r="R41" s="232"/>
      <c r="S41" s="233"/>
      <c r="T41" s="234"/>
      <c r="U41" s="85"/>
      <c r="V41" s="6"/>
      <c r="W41" s="6"/>
      <c r="X41" s="221" t="s">
        <v>382</v>
      </c>
      <c r="Y41" s="221"/>
      <c r="Z41" s="221"/>
      <c r="AA41" s="6"/>
      <c r="AB41" s="6"/>
      <c r="AC41" s="6"/>
      <c r="AD41" s="6"/>
      <c r="AE41" s="6"/>
      <c r="AF41" s="6"/>
      <c r="AG41" s="86"/>
      <c r="AI41" t="s">
        <v>251</v>
      </c>
      <c r="AJ41"/>
      <c r="AK41"/>
    </row>
    <row r="42" spans="1:37" ht="15" customHeight="1" thickTop="1">
      <c r="A42" s="194" t="s">
        <v>307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223"/>
      <c r="AI42" t="s">
        <v>252</v>
      </c>
      <c r="AJ42"/>
      <c r="AK42"/>
    </row>
    <row r="43" spans="1:37" ht="22.5" customHeight="1" thickBot="1">
      <c r="A43" s="199" t="s">
        <v>383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22"/>
      <c r="AI43" t="s">
        <v>253</v>
      </c>
      <c r="AJ43"/>
      <c r="AK43"/>
    </row>
    <row r="44" spans="1:37" s="32" customFormat="1" ht="68.25" customHeight="1" thickTop="1">
      <c r="A44" s="220" t="s">
        <v>404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I44" t="s">
        <v>254</v>
      </c>
      <c r="AJ44"/>
      <c r="AK44"/>
    </row>
    <row r="45" spans="2:37" s="32" customFormat="1" ht="22.5" customHeight="1">
      <c r="B45" s="33"/>
      <c r="AI45" t="s">
        <v>255</v>
      </c>
      <c r="AJ45"/>
      <c r="AK45"/>
    </row>
    <row r="46" spans="2:37" s="26" customFormat="1" ht="22.5" customHeight="1">
      <c r="B46" s="87"/>
      <c r="AI46" t="s">
        <v>256</v>
      </c>
      <c r="AJ46"/>
      <c r="AK46"/>
    </row>
    <row r="47" spans="1:37" ht="14.25">
      <c r="A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AI47" t="s">
        <v>257</v>
      </c>
      <c r="AJ47"/>
      <c r="AK47"/>
    </row>
    <row r="48" spans="1:37" ht="14.25">
      <c r="A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AI48" t="s">
        <v>258</v>
      </c>
      <c r="AJ48"/>
      <c r="AK48"/>
    </row>
    <row r="49" spans="1:37" ht="14.25">
      <c r="A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AI49" t="s">
        <v>3</v>
      </c>
      <c r="AJ49"/>
      <c r="AK49"/>
    </row>
    <row r="50" spans="1:37" ht="14.25">
      <c r="A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AI50"/>
      <c r="AJ50"/>
      <c r="AK50"/>
    </row>
    <row r="51" spans="1:37" ht="14.25">
      <c r="A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AI51" s="2" t="s">
        <v>260</v>
      </c>
      <c r="AJ51"/>
      <c r="AK51"/>
    </row>
    <row r="52" spans="1:37" ht="14.25">
      <c r="A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AI52" t="s">
        <v>197</v>
      </c>
      <c r="AJ52"/>
      <c r="AK52"/>
    </row>
    <row r="53" spans="1:37" ht="14.25">
      <c r="A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AI53" t="s">
        <v>198</v>
      </c>
      <c r="AJ53"/>
      <c r="AK53"/>
    </row>
    <row r="54" spans="1:37" ht="14.25">
      <c r="A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AI54" t="s">
        <v>199</v>
      </c>
      <c r="AJ54"/>
      <c r="AK54"/>
    </row>
    <row r="55" spans="1:37" ht="14.25">
      <c r="A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AI55" t="s">
        <v>200</v>
      </c>
      <c r="AJ55"/>
      <c r="AK55"/>
    </row>
    <row r="56" spans="1:37" ht="14.25">
      <c r="A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AI56" t="s">
        <v>201</v>
      </c>
      <c r="AJ56"/>
      <c r="AK56"/>
    </row>
    <row r="57" spans="1:37" ht="14.25">
      <c r="A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AI57" t="s">
        <v>202</v>
      </c>
      <c r="AJ57"/>
      <c r="AK57"/>
    </row>
    <row r="58" spans="1:37" ht="14.25">
      <c r="A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AI58" t="s">
        <v>203</v>
      </c>
      <c r="AJ58"/>
      <c r="AK58"/>
    </row>
    <row r="59" spans="1:37" ht="14.25">
      <c r="A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AI59" t="s">
        <v>204</v>
      </c>
      <c r="AJ59"/>
      <c r="AK59"/>
    </row>
    <row r="60" spans="1:37" ht="14.25">
      <c r="A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AI60" t="s">
        <v>205</v>
      </c>
      <c r="AJ60"/>
      <c r="AK60"/>
    </row>
    <row r="61" spans="1:37" ht="14.25">
      <c r="A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AI61" t="s">
        <v>206</v>
      </c>
      <c r="AJ61"/>
      <c r="AK61"/>
    </row>
    <row r="62" spans="1:37" ht="14.25">
      <c r="A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AI62" t="s">
        <v>207</v>
      </c>
      <c r="AJ62"/>
      <c r="AK62"/>
    </row>
    <row r="63" spans="1:37" ht="14.25">
      <c r="A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AI63" t="s">
        <v>208</v>
      </c>
      <c r="AJ63"/>
      <c r="AK63"/>
    </row>
    <row r="64" spans="1:37" ht="14.25">
      <c r="A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AI64" t="s">
        <v>209</v>
      </c>
      <c r="AJ64"/>
      <c r="AK64"/>
    </row>
    <row r="65" spans="1:37" ht="14.25">
      <c r="A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AI65" t="s">
        <v>210</v>
      </c>
      <c r="AJ65"/>
      <c r="AK65"/>
    </row>
    <row r="66" spans="1:37" ht="14.25">
      <c r="A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AI66" t="s">
        <v>211</v>
      </c>
      <c r="AJ66"/>
      <c r="AK66"/>
    </row>
    <row r="67" spans="1:37" ht="14.25">
      <c r="A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AI67" t="s">
        <v>212</v>
      </c>
      <c r="AJ67"/>
      <c r="AK67"/>
    </row>
    <row r="68" spans="1:37" ht="14.25">
      <c r="A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AI68" t="s">
        <v>213</v>
      </c>
      <c r="AJ68"/>
      <c r="AK68"/>
    </row>
    <row r="69" spans="1:37" ht="14.25">
      <c r="A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AI69" t="s">
        <v>214</v>
      </c>
      <c r="AJ69"/>
      <c r="AK69"/>
    </row>
    <row r="70" spans="1:37" ht="14.25">
      <c r="A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AI70" t="s">
        <v>215</v>
      </c>
      <c r="AJ70"/>
      <c r="AK70"/>
    </row>
    <row r="71" spans="1:37" ht="14.25">
      <c r="A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AI71" t="s">
        <v>216</v>
      </c>
      <c r="AJ71"/>
      <c r="AK71"/>
    </row>
    <row r="72" spans="1:37" ht="14.25">
      <c r="A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AI72" t="s">
        <v>217</v>
      </c>
      <c r="AJ72"/>
      <c r="AK72"/>
    </row>
    <row r="73" spans="1:37" ht="14.25">
      <c r="A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AI73" t="s">
        <v>218</v>
      </c>
      <c r="AJ73"/>
      <c r="AK73"/>
    </row>
    <row r="74" spans="1:37" ht="14.25">
      <c r="A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AI74" t="s">
        <v>219</v>
      </c>
      <c r="AJ74"/>
      <c r="AK74"/>
    </row>
    <row r="75" spans="1:37" ht="14.25">
      <c r="A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AI75" t="s">
        <v>220</v>
      </c>
      <c r="AJ75"/>
      <c r="AK75"/>
    </row>
    <row r="76" spans="1:37" ht="14.25">
      <c r="A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AI76" t="s">
        <v>221</v>
      </c>
      <c r="AJ76"/>
      <c r="AK76"/>
    </row>
    <row r="77" spans="35:37" ht="14.25">
      <c r="AI77" t="s">
        <v>222</v>
      </c>
      <c r="AJ77"/>
      <c r="AK77"/>
    </row>
    <row r="78" spans="35:37" ht="14.25">
      <c r="AI78" t="s">
        <v>223</v>
      </c>
      <c r="AJ78"/>
      <c r="AK78"/>
    </row>
    <row r="79" spans="35:37" ht="14.25">
      <c r="AI79" t="s">
        <v>224</v>
      </c>
      <c r="AJ79"/>
      <c r="AK79"/>
    </row>
    <row r="80" spans="35:37" ht="14.25">
      <c r="AI80"/>
      <c r="AJ80"/>
      <c r="AK80"/>
    </row>
    <row r="81" spans="35:37" ht="14.25">
      <c r="AI81"/>
      <c r="AJ81"/>
      <c r="AK81"/>
    </row>
    <row r="82" spans="35:37" ht="14.25">
      <c r="AI82" s="2" t="s">
        <v>9</v>
      </c>
      <c r="AJ82"/>
      <c r="AK82"/>
    </row>
    <row r="83" spans="35:37" ht="14.25">
      <c r="AI83" t="s">
        <v>7</v>
      </c>
      <c r="AJ83"/>
      <c r="AK83"/>
    </row>
    <row r="84" spans="35:37" ht="14.25">
      <c r="AI84" t="s">
        <v>261</v>
      </c>
      <c r="AJ84"/>
      <c r="AK84"/>
    </row>
    <row r="85" spans="35:37" ht="14.25">
      <c r="AI85" t="s">
        <v>262</v>
      </c>
      <c r="AJ85"/>
      <c r="AK85"/>
    </row>
    <row r="86" spans="35:37" ht="14.25">
      <c r="AI86" t="s">
        <v>263</v>
      </c>
      <c r="AJ86"/>
      <c r="AK86"/>
    </row>
    <row r="87" spans="35:37" ht="14.25">
      <c r="AI87"/>
      <c r="AJ87"/>
      <c r="AK87"/>
    </row>
    <row r="88" spans="35:37" ht="14.25">
      <c r="AI88" s="2" t="s">
        <v>268</v>
      </c>
      <c r="AJ88"/>
      <c r="AK88"/>
    </row>
    <row r="89" spans="35:37" ht="14.25">
      <c r="AI89" t="s">
        <v>266</v>
      </c>
      <c r="AJ89"/>
      <c r="AK89"/>
    </row>
    <row r="90" spans="35:37" ht="14.25">
      <c r="AI90" t="s">
        <v>267</v>
      </c>
      <c r="AJ90"/>
      <c r="AK90"/>
    </row>
    <row r="91" spans="35:37" ht="14.25">
      <c r="AI91"/>
      <c r="AJ91"/>
      <c r="AK91"/>
    </row>
  </sheetData>
  <sheetProtection sheet="1" objects="1" scenarios="1"/>
  <protectedRanges>
    <protectedRange sqref="W13:W34 AG13:AG34 E13 A13:D34 G13:T34 E14:F34" name="区域1"/>
  </protectedRanges>
  <mergeCells count="69">
    <mergeCell ref="A1:T1"/>
    <mergeCell ref="A2:P2"/>
    <mergeCell ref="A3:AG3"/>
    <mergeCell ref="A4:AG4"/>
    <mergeCell ref="E10:E11"/>
    <mergeCell ref="A10:A11"/>
    <mergeCell ref="B10:B11"/>
    <mergeCell ref="AD10:AD11"/>
    <mergeCell ref="Z10:Z11"/>
    <mergeCell ref="AA10:AA11"/>
    <mergeCell ref="A5:G5"/>
    <mergeCell ref="R5:T5"/>
    <mergeCell ref="C10:C11"/>
    <mergeCell ref="M10:M11"/>
    <mergeCell ref="F10:F11"/>
    <mergeCell ref="G10:G11"/>
    <mergeCell ref="N10:N11"/>
    <mergeCell ref="J10:J11"/>
    <mergeCell ref="A8:B8"/>
    <mergeCell ref="C8:I8"/>
    <mergeCell ref="AD7:AG7"/>
    <mergeCell ref="J8:L8"/>
    <mergeCell ref="AB8:AC8"/>
    <mergeCell ref="Q8:S8"/>
    <mergeCell ref="M8:P8"/>
    <mergeCell ref="AD8:AE8"/>
    <mergeCell ref="T8:AA8"/>
    <mergeCell ref="AB10:AB11"/>
    <mergeCell ref="L10:L11"/>
    <mergeCell ref="Y10:Y11"/>
    <mergeCell ref="K10:K11"/>
    <mergeCell ref="E41:Q41"/>
    <mergeCell ref="A38:C41"/>
    <mergeCell ref="D10:D11"/>
    <mergeCell ref="O10:P10"/>
    <mergeCell ref="I10:I11"/>
    <mergeCell ref="A35:AF35"/>
    <mergeCell ref="Z9:AG9"/>
    <mergeCell ref="P9:Q9"/>
    <mergeCell ref="R9:U9"/>
    <mergeCell ref="A9:B9"/>
    <mergeCell ref="C9:O9"/>
    <mergeCell ref="V9:Y9"/>
    <mergeCell ref="R38:T41"/>
    <mergeCell ref="U38:AG38"/>
    <mergeCell ref="U39:AG39"/>
    <mergeCell ref="A36:AF36"/>
    <mergeCell ref="A37:AG37"/>
    <mergeCell ref="U40:AG40"/>
    <mergeCell ref="AG10:AG11"/>
    <mergeCell ref="E39:Q39"/>
    <mergeCell ref="E40:Q40"/>
    <mergeCell ref="AE10:AE11"/>
    <mergeCell ref="X10:X11"/>
    <mergeCell ref="AC10:AC11"/>
    <mergeCell ref="U10:U11"/>
    <mergeCell ref="S10:S11"/>
    <mergeCell ref="E38:Q38"/>
    <mergeCell ref="H10:H11"/>
    <mergeCell ref="AH10:AH11"/>
    <mergeCell ref="W10:W11"/>
    <mergeCell ref="Q10:R10"/>
    <mergeCell ref="V10:V11"/>
    <mergeCell ref="A44:AG44"/>
    <mergeCell ref="X41:Z41"/>
    <mergeCell ref="A43:AG43"/>
    <mergeCell ref="A42:AG42"/>
    <mergeCell ref="T10:T11"/>
    <mergeCell ref="AF10:AF11"/>
  </mergeCells>
  <dataValidations count="3">
    <dataValidation type="list" allowBlank="1" showInputMessage="1" showErrorMessage="1" sqref="A13:A34">
      <formula1>$AJ$12:$AJ$19</formula1>
    </dataValidation>
    <dataValidation type="list" allowBlank="1" showInputMessage="1" showErrorMessage="1" sqref="K13:K34">
      <formula1>$AK$6:$AK$9</formula1>
    </dataValidation>
    <dataValidation type="list" allowBlank="1" showInputMessage="1" showErrorMessage="1" sqref="W13:W34">
      <formula1>$AL$11:$AL$12</formula1>
    </dataValidation>
  </dataValidations>
  <printOptions/>
  <pageMargins left="0.52" right="0.45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77"/>
  <sheetViews>
    <sheetView zoomScalePageLayoutView="0" workbookViewId="0" topLeftCell="A46">
      <selection activeCell="H27" sqref="H27"/>
    </sheetView>
  </sheetViews>
  <sheetFormatPr defaultColWidth="9.00390625" defaultRowHeight="14.25"/>
  <cols>
    <col min="1" max="1" width="22.375" style="0" customWidth="1"/>
    <col min="2" max="2" width="18.375" style="0" customWidth="1"/>
  </cols>
  <sheetData>
    <row r="2" ht="14.25">
      <c r="A2" s="1" t="s">
        <v>247</v>
      </c>
    </row>
    <row r="4" spans="1:3" ht="14.25">
      <c r="A4" s="2" t="s">
        <v>234</v>
      </c>
      <c r="B4" s="63" t="s">
        <v>384</v>
      </c>
      <c r="C4" t="s">
        <v>284</v>
      </c>
    </row>
    <row r="5" spans="1:3" ht="14.25">
      <c r="A5" t="s">
        <v>11</v>
      </c>
      <c r="C5" s="3" t="s">
        <v>318</v>
      </c>
    </row>
    <row r="6" spans="1:3" ht="14.25">
      <c r="A6" t="s">
        <v>235</v>
      </c>
      <c r="C6" t="s">
        <v>319</v>
      </c>
    </row>
    <row r="7" spans="1:3" ht="14.25">
      <c r="A7" t="s">
        <v>236</v>
      </c>
      <c r="C7" t="s">
        <v>320</v>
      </c>
    </row>
    <row r="8" spans="1:3" ht="14.25">
      <c r="A8" t="s">
        <v>269</v>
      </c>
      <c r="C8" s="3" t="s">
        <v>321</v>
      </c>
    </row>
    <row r="10" spans="1:3" ht="14.25">
      <c r="A10" s="2" t="s">
        <v>225</v>
      </c>
      <c r="C10" s="3" t="s">
        <v>322</v>
      </c>
    </row>
    <row r="11" spans="1:3" ht="14.25">
      <c r="A11" t="s">
        <v>226</v>
      </c>
      <c r="C11" s="3" t="s">
        <v>323</v>
      </c>
    </row>
    <row r="12" ht="14.25">
      <c r="A12" t="s">
        <v>227</v>
      </c>
    </row>
    <row r="13" spans="1:3" ht="14.25">
      <c r="A13" t="s">
        <v>228</v>
      </c>
      <c r="C13" t="e">
        <f>IF(LEN('国内人员个税申报表'!B12)=0,”空”,IF(LEN('国内人员个税申报表'!B12)=15,"老号",IF(LEN('国内人员个税申报表'!B12)&lt;&gt;18,"位数不对",IF(CHOOSE(MOD(SUM(MID('国内人员个税申报表'!B12,1,1)*7+MID('国内人员个税申报表'!B12,2,1)*9+MID('国内人员个税申报表'!B12,3,1)*10+MID('国内人员个税申报表'!B12,4,1)*5+MID('国内人员个税申报表'!B12,5,1)*8+MID('国内人员个税申报表'!B12,6,1)*4+MID('国内人员个税申报表'!B12,7,1)*2+MID('国内人员个税申报表'!B12,8,1)*1+MID('国内人员个税申报表'!B12,9,1)*6+MID('国内人员个税申报表'!B12,10,1)*3+MID('国内人员个税申报表'!B12,11,1)*7+MID('国内人员个税申报表'!B12,12,1)*9+MID('国内人员个税申报表'!B12,13,1)*10+MID('国内人员个税申报表'!B12,14,1)*5+MID('国内人员个税申报表'!B12,15,1)*8+MID('国内人员个税申报表'!B12,16,1)*4+MID('国内人员个税申报表'!B12,17,1)*2),11)+1,1,0,"X",9,8,7,6,5,4,3,2)=IF(ISNUMBER(RIGHT('国内人员个税申报表'!B12,1)*1),RIGHT('国内人员个税申报表'!B12,1)*1,"X"),"正确","错误"))))</f>
        <v>#NAME?</v>
      </c>
    </row>
    <row r="14" ht="14.25">
      <c r="A14" t="s">
        <v>229</v>
      </c>
    </row>
    <row r="15" ht="14.25">
      <c r="A15" t="s">
        <v>230</v>
      </c>
    </row>
    <row r="16" ht="14.25">
      <c r="A16" t="s">
        <v>231</v>
      </c>
    </row>
    <row r="17" ht="14.25">
      <c r="A17" t="s">
        <v>232</v>
      </c>
    </row>
    <row r="18" ht="14.25">
      <c r="A18" t="s">
        <v>233</v>
      </c>
    </row>
    <row r="20" ht="14.25">
      <c r="A20" s="2" t="s">
        <v>238</v>
      </c>
    </row>
    <row r="21" ht="14.25">
      <c r="A21" t="s">
        <v>239</v>
      </c>
    </row>
    <row r="22" ht="14.25">
      <c r="A22" t="s">
        <v>2</v>
      </c>
    </row>
    <row r="24" ht="14.25">
      <c r="A24" s="2" t="s">
        <v>244</v>
      </c>
    </row>
    <row r="25" ht="14.25">
      <c r="A25" t="s">
        <v>240</v>
      </c>
    </row>
    <row r="26" ht="14.25">
      <c r="A26" t="s">
        <v>241</v>
      </c>
    </row>
    <row r="27" ht="14.25">
      <c r="A27" t="s">
        <v>242</v>
      </c>
    </row>
    <row r="28" ht="14.25">
      <c r="A28" t="s">
        <v>237</v>
      </c>
    </row>
    <row r="29" ht="14.25">
      <c r="A29" t="s">
        <v>243</v>
      </c>
    </row>
    <row r="31" ht="14.25">
      <c r="A31" s="2" t="s">
        <v>10</v>
      </c>
    </row>
    <row r="32" ht="14.25">
      <c r="A32" t="s">
        <v>245</v>
      </c>
    </row>
    <row r="33" ht="14.25">
      <c r="A33" t="s">
        <v>246</v>
      </c>
    </row>
    <row r="35" ht="14.25">
      <c r="A35" s="2" t="s">
        <v>259</v>
      </c>
    </row>
    <row r="36" ht="14.25">
      <c r="A36" t="s">
        <v>6</v>
      </c>
    </row>
    <row r="37" ht="14.25">
      <c r="A37" t="s">
        <v>248</v>
      </c>
    </row>
    <row r="38" ht="14.25">
      <c r="A38" t="s">
        <v>249</v>
      </c>
    </row>
    <row r="39" ht="14.25">
      <c r="A39" t="s">
        <v>250</v>
      </c>
    </row>
    <row r="40" ht="14.25">
      <c r="A40" t="s">
        <v>251</v>
      </c>
    </row>
    <row r="41" ht="14.25">
      <c r="A41" t="s">
        <v>252</v>
      </c>
    </row>
    <row r="42" ht="14.25">
      <c r="A42" t="s">
        <v>253</v>
      </c>
    </row>
    <row r="43" ht="14.25">
      <c r="A43" t="s">
        <v>254</v>
      </c>
    </row>
    <row r="44" ht="14.25">
      <c r="A44" t="s">
        <v>255</v>
      </c>
    </row>
    <row r="45" ht="14.25">
      <c r="A45" t="s">
        <v>256</v>
      </c>
    </row>
    <row r="46" ht="14.25">
      <c r="A46" t="s">
        <v>257</v>
      </c>
    </row>
    <row r="47" ht="14.25">
      <c r="A47" t="s">
        <v>258</v>
      </c>
    </row>
    <row r="48" ht="14.25">
      <c r="A48" t="s">
        <v>3</v>
      </c>
    </row>
    <row r="50" ht="14.25">
      <c r="A50" s="2" t="s">
        <v>260</v>
      </c>
    </row>
    <row r="51" ht="14.25">
      <c r="A51" t="s">
        <v>197</v>
      </c>
    </row>
    <row r="52" ht="14.25">
      <c r="A52" t="s">
        <v>198</v>
      </c>
    </row>
    <row r="53" ht="14.25">
      <c r="A53" t="s">
        <v>199</v>
      </c>
    </row>
    <row r="54" ht="14.25">
      <c r="A54" t="s">
        <v>200</v>
      </c>
    </row>
    <row r="55" ht="14.25">
      <c r="A55" t="s">
        <v>201</v>
      </c>
    </row>
    <row r="56" ht="14.25">
      <c r="A56" t="s">
        <v>202</v>
      </c>
    </row>
    <row r="57" ht="14.25">
      <c r="A57" t="s">
        <v>203</v>
      </c>
    </row>
    <row r="58" ht="14.25">
      <c r="A58" t="s">
        <v>204</v>
      </c>
    </row>
    <row r="59" ht="14.25">
      <c r="A59" t="s">
        <v>205</v>
      </c>
    </row>
    <row r="60" ht="14.25">
      <c r="A60" t="s">
        <v>206</v>
      </c>
    </row>
    <row r="61" ht="14.25">
      <c r="A61" t="s">
        <v>207</v>
      </c>
    </row>
    <row r="62" ht="14.25">
      <c r="A62" t="s">
        <v>208</v>
      </c>
    </row>
    <row r="63" ht="14.25">
      <c r="A63" t="s">
        <v>209</v>
      </c>
    </row>
    <row r="64" ht="14.25">
      <c r="A64" t="s">
        <v>210</v>
      </c>
    </row>
    <row r="65" ht="14.25">
      <c r="A65" t="s">
        <v>211</v>
      </c>
    </row>
    <row r="66" ht="14.25">
      <c r="A66" t="s">
        <v>212</v>
      </c>
    </row>
    <row r="67" ht="14.25">
      <c r="A67" t="s">
        <v>213</v>
      </c>
    </row>
    <row r="68" ht="14.25">
      <c r="A68" t="s">
        <v>214</v>
      </c>
    </row>
    <row r="69" ht="14.25">
      <c r="A69" t="s">
        <v>215</v>
      </c>
    </row>
    <row r="70" ht="14.25">
      <c r="A70" t="s">
        <v>216</v>
      </c>
    </row>
    <row r="71" ht="14.25">
      <c r="A71" t="s">
        <v>217</v>
      </c>
    </row>
    <row r="72" ht="14.25">
      <c r="A72" t="s">
        <v>218</v>
      </c>
    </row>
    <row r="73" ht="14.25">
      <c r="A73" t="s">
        <v>219</v>
      </c>
    </row>
    <row r="74" ht="14.25">
      <c r="A74" t="s">
        <v>220</v>
      </c>
    </row>
    <row r="75" ht="14.25">
      <c r="A75" t="s">
        <v>221</v>
      </c>
    </row>
    <row r="76" ht="14.25">
      <c r="A76" t="s">
        <v>222</v>
      </c>
    </row>
    <row r="77" ht="14.25">
      <c r="A77" t="s">
        <v>223</v>
      </c>
    </row>
    <row r="78" ht="14.25">
      <c r="A78" t="s">
        <v>224</v>
      </c>
    </row>
    <row r="81" ht="14.25">
      <c r="A81" s="2" t="s">
        <v>9</v>
      </c>
    </row>
    <row r="82" ht="14.25">
      <c r="A82" t="s">
        <v>7</v>
      </c>
    </row>
    <row r="83" ht="14.25">
      <c r="A83" t="s">
        <v>261</v>
      </c>
    </row>
    <row r="84" ht="14.25">
      <c r="A84" t="s">
        <v>262</v>
      </c>
    </row>
    <row r="85" ht="14.25">
      <c r="A85" t="s">
        <v>263</v>
      </c>
    </row>
    <row r="87" ht="14.25">
      <c r="A87" s="2" t="s">
        <v>268</v>
      </c>
    </row>
    <row r="88" ht="14.25">
      <c r="A88" t="s">
        <v>266</v>
      </c>
    </row>
    <row r="89" ht="14.25">
      <c r="A89" t="s">
        <v>267</v>
      </c>
    </row>
    <row r="91" ht="14.25">
      <c r="A91" s="2" t="s">
        <v>264</v>
      </c>
    </row>
    <row r="92" ht="14.25">
      <c r="A92" t="s">
        <v>12</v>
      </c>
    </row>
    <row r="93" ht="14.25">
      <c r="A93" t="s">
        <v>13</v>
      </c>
    </row>
    <row r="94" ht="14.25">
      <c r="A94" t="s">
        <v>14</v>
      </c>
    </row>
    <row r="95" ht="14.25">
      <c r="A95" t="s">
        <v>15</v>
      </c>
    </row>
    <row r="96" ht="14.25">
      <c r="A96" t="s">
        <v>16</v>
      </c>
    </row>
    <row r="97" ht="14.25">
      <c r="A97" t="s">
        <v>17</v>
      </c>
    </row>
    <row r="98" ht="14.25">
      <c r="A98" t="s">
        <v>18</v>
      </c>
    </row>
    <row r="99" ht="14.25">
      <c r="A99" t="s">
        <v>19</v>
      </c>
    </row>
    <row r="100" ht="14.25">
      <c r="A100" t="s">
        <v>20</v>
      </c>
    </row>
    <row r="101" ht="14.25">
      <c r="A101" t="s">
        <v>21</v>
      </c>
    </row>
    <row r="102" ht="14.25">
      <c r="A102" t="s">
        <v>22</v>
      </c>
    </row>
    <row r="103" ht="14.25">
      <c r="A103" t="s">
        <v>265</v>
      </c>
    </row>
    <row r="104" ht="14.25">
      <c r="A104" t="s">
        <v>23</v>
      </c>
    </row>
    <row r="105" ht="14.25">
      <c r="A105" t="s">
        <v>24</v>
      </c>
    </row>
    <row r="106" ht="14.25">
      <c r="A106" t="s">
        <v>25</v>
      </c>
    </row>
    <row r="107" ht="14.25">
      <c r="A107" t="s">
        <v>26</v>
      </c>
    </row>
    <row r="108" ht="14.25">
      <c r="A108" t="s">
        <v>27</v>
      </c>
    </row>
    <row r="109" ht="14.25">
      <c r="A109" t="s">
        <v>28</v>
      </c>
    </row>
    <row r="110" ht="14.25">
      <c r="A110" t="s">
        <v>29</v>
      </c>
    </row>
    <row r="111" ht="14.25">
      <c r="A111" t="s">
        <v>30</v>
      </c>
    </row>
    <row r="112" ht="14.25">
      <c r="A112" t="s">
        <v>31</v>
      </c>
    </row>
    <row r="113" ht="14.25">
      <c r="A113" t="s">
        <v>32</v>
      </c>
    </row>
    <row r="114" ht="14.25">
      <c r="A114" t="s">
        <v>33</v>
      </c>
    </row>
    <row r="115" ht="14.25">
      <c r="A115" t="s">
        <v>34</v>
      </c>
    </row>
    <row r="116" ht="14.25">
      <c r="A116" t="s">
        <v>35</v>
      </c>
    </row>
    <row r="117" ht="14.25">
      <c r="A117" t="s">
        <v>36</v>
      </c>
    </row>
    <row r="118" ht="14.25">
      <c r="A118" t="s">
        <v>37</v>
      </c>
    </row>
    <row r="119" ht="14.25">
      <c r="A119" t="s">
        <v>38</v>
      </c>
    </row>
    <row r="120" ht="14.25">
      <c r="A120" t="s">
        <v>39</v>
      </c>
    </row>
    <row r="121" ht="14.25">
      <c r="A121" t="s">
        <v>40</v>
      </c>
    </row>
    <row r="122" ht="14.25">
      <c r="A122" t="s">
        <v>41</v>
      </c>
    </row>
    <row r="123" ht="14.25">
      <c r="A123" t="s">
        <v>42</v>
      </c>
    </row>
    <row r="124" ht="14.25">
      <c r="A124" t="s">
        <v>43</v>
      </c>
    </row>
    <row r="125" ht="14.25">
      <c r="A125" t="s">
        <v>5</v>
      </c>
    </row>
    <row r="126" ht="14.25">
      <c r="A126" t="s">
        <v>44</v>
      </c>
    </row>
    <row r="127" ht="14.25">
      <c r="A127" t="s">
        <v>45</v>
      </c>
    </row>
    <row r="128" ht="14.25">
      <c r="A128" t="s">
        <v>46</v>
      </c>
    </row>
    <row r="129" ht="14.25">
      <c r="A129" t="s">
        <v>47</v>
      </c>
    </row>
    <row r="130" ht="14.25">
      <c r="A130" t="s">
        <v>48</v>
      </c>
    </row>
    <row r="131" ht="14.25">
      <c r="A131" t="s">
        <v>49</v>
      </c>
    </row>
    <row r="132" ht="14.25">
      <c r="A132" t="s">
        <v>50</v>
      </c>
    </row>
    <row r="133" ht="14.25">
      <c r="A133" t="s">
        <v>51</v>
      </c>
    </row>
    <row r="134" ht="14.25">
      <c r="A134" t="s">
        <v>52</v>
      </c>
    </row>
    <row r="135" ht="14.25">
      <c r="A135" t="s">
        <v>53</v>
      </c>
    </row>
    <row r="136" ht="14.25">
      <c r="A136" t="s">
        <v>54</v>
      </c>
    </row>
    <row r="137" ht="14.25">
      <c r="A137" t="s">
        <v>55</v>
      </c>
    </row>
    <row r="138" ht="14.25">
      <c r="A138" t="s">
        <v>56</v>
      </c>
    </row>
    <row r="139" ht="14.25">
      <c r="A139" t="s">
        <v>57</v>
      </c>
    </row>
    <row r="140" ht="14.25">
      <c r="A140" t="s">
        <v>58</v>
      </c>
    </row>
    <row r="141" ht="14.25">
      <c r="A141" t="s">
        <v>59</v>
      </c>
    </row>
    <row r="142" ht="14.25">
      <c r="A142" t="s">
        <v>60</v>
      </c>
    </row>
    <row r="143" ht="14.25">
      <c r="A143" t="s">
        <v>61</v>
      </c>
    </row>
    <row r="144" ht="14.25">
      <c r="A144" t="s">
        <v>62</v>
      </c>
    </row>
    <row r="145" ht="14.25">
      <c r="A145" t="s">
        <v>63</v>
      </c>
    </row>
    <row r="146" ht="14.25">
      <c r="A146" t="s">
        <v>64</v>
      </c>
    </row>
    <row r="147" ht="14.25">
      <c r="A147" t="s">
        <v>65</v>
      </c>
    </row>
    <row r="148" ht="14.25">
      <c r="A148" t="s">
        <v>66</v>
      </c>
    </row>
    <row r="149" ht="14.25">
      <c r="A149" t="s">
        <v>67</v>
      </c>
    </row>
    <row r="150" ht="14.25">
      <c r="A150" t="s">
        <v>68</v>
      </c>
    </row>
    <row r="151" ht="14.25">
      <c r="A151" t="s">
        <v>69</v>
      </c>
    </row>
    <row r="152" ht="14.25">
      <c r="A152" t="s">
        <v>70</v>
      </c>
    </row>
    <row r="153" ht="14.25">
      <c r="A153" t="s">
        <v>71</v>
      </c>
    </row>
    <row r="154" ht="14.25">
      <c r="A154" t="s">
        <v>72</v>
      </c>
    </row>
    <row r="155" ht="14.25">
      <c r="A155" t="s">
        <v>73</v>
      </c>
    </row>
    <row r="156" ht="14.25">
      <c r="A156" t="s">
        <v>74</v>
      </c>
    </row>
    <row r="157" ht="14.25">
      <c r="A157" t="s">
        <v>75</v>
      </c>
    </row>
    <row r="158" ht="14.25">
      <c r="A158" t="s">
        <v>76</v>
      </c>
    </row>
    <row r="159" ht="14.25">
      <c r="A159" t="s">
        <v>77</v>
      </c>
    </row>
    <row r="160" ht="14.25">
      <c r="A160" t="s">
        <v>78</v>
      </c>
    </row>
    <row r="161" ht="14.25">
      <c r="A161" t="s">
        <v>79</v>
      </c>
    </row>
    <row r="162" ht="14.25">
      <c r="A162" t="s">
        <v>80</v>
      </c>
    </row>
    <row r="163" ht="14.25">
      <c r="A163" t="s">
        <v>81</v>
      </c>
    </row>
    <row r="164" ht="14.25">
      <c r="A164" t="s">
        <v>82</v>
      </c>
    </row>
    <row r="165" ht="14.25">
      <c r="A165" t="s">
        <v>83</v>
      </c>
    </row>
    <row r="166" ht="14.25">
      <c r="A166" t="s">
        <v>84</v>
      </c>
    </row>
    <row r="167" ht="14.25">
      <c r="A167" t="s">
        <v>85</v>
      </c>
    </row>
    <row r="168" ht="14.25">
      <c r="A168" t="s">
        <v>86</v>
      </c>
    </row>
    <row r="169" ht="14.25">
      <c r="A169" t="s">
        <v>87</v>
      </c>
    </row>
    <row r="170" ht="14.25">
      <c r="A170" t="s">
        <v>88</v>
      </c>
    </row>
    <row r="171" ht="14.25">
      <c r="A171" t="s">
        <v>89</v>
      </c>
    </row>
    <row r="172" ht="14.25">
      <c r="A172" t="s">
        <v>90</v>
      </c>
    </row>
    <row r="173" ht="14.25">
      <c r="A173" t="s">
        <v>91</v>
      </c>
    </row>
    <row r="174" ht="14.25">
      <c r="A174" t="s">
        <v>92</v>
      </c>
    </row>
    <row r="175" ht="14.25">
      <c r="A175" t="s">
        <v>93</v>
      </c>
    </row>
    <row r="176" ht="14.25">
      <c r="A176" t="s">
        <v>94</v>
      </c>
    </row>
    <row r="177" ht="14.25">
      <c r="A177" t="s">
        <v>95</v>
      </c>
    </row>
    <row r="178" ht="14.25">
      <c r="A178" t="s">
        <v>96</v>
      </c>
    </row>
    <row r="179" ht="14.25">
      <c r="A179" t="s">
        <v>97</v>
      </c>
    </row>
    <row r="180" ht="14.25">
      <c r="A180" t="s">
        <v>98</v>
      </c>
    </row>
    <row r="181" ht="14.25">
      <c r="A181" t="s">
        <v>99</v>
      </c>
    </row>
    <row r="182" ht="14.25">
      <c r="A182" t="s">
        <v>100</v>
      </c>
    </row>
    <row r="183" ht="14.25">
      <c r="A183" t="s">
        <v>101</v>
      </c>
    </row>
    <row r="184" ht="14.25">
      <c r="A184" t="s">
        <v>102</v>
      </c>
    </row>
    <row r="185" ht="14.25">
      <c r="A185" t="s">
        <v>103</v>
      </c>
    </row>
    <row r="186" ht="14.25">
      <c r="A186" t="s">
        <v>104</v>
      </c>
    </row>
    <row r="187" ht="14.25">
      <c r="A187" t="s">
        <v>105</v>
      </c>
    </row>
    <row r="188" ht="14.25">
      <c r="A188" t="s">
        <v>106</v>
      </c>
    </row>
    <row r="189" ht="14.25">
      <c r="A189" t="s">
        <v>107</v>
      </c>
    </row>
    <row r="190" ht="14.25">
      <c r="A190" t="s">
        <v>108</v>
      </c>
    </row>
    <row r="191" ht="14.25">
      <c r="A191" t="s">
        <v>109</v>
      </c>
    </row>
    <row r="192" ht="14.25">
      <c r="A192" t="s">
        <v>110</v>
      </c>
    </row>
    <row r="193" ht="14.25">
      <c r="A193" t="s">
        <v>111</v>
      </c>
    </row>
    <row r="194" ht="14.25">
      <c r="A194" t="s">
        <v>112</v>
      </c>
    </row>
    <row r="195" ht="14.25">
      <c r="A195" t="s">
        <v>113</v>
      </c>
    </row>
    <row r="196" ht="14.25">
      <c r="A196" t="s">
        <v>114</v>
      </c>
    </row>
    <row r="197" ht="14.25">
      <c r="A197" t="s">
        <v>115</v>
      </c>
    </row>
    <row r="198" ht="14.25">
      <c r="A198" t="s">
        <v>116</v>
      </c>
    </row>
    <row r="199" ht="14.25">
      <c r="A199" t="s">
        <v>117</v>
      </c>
    </row>
    <row r="200" ht="14.25">
      <c r="A200" t="s">
        <v>118</v>
      </c>
    </row>
    <row r="201" ht="14.25">
      <c r="A201" t="s">
        <v>119</v>
      </c>
    </row>
    <row r="202" ht="14.25">
      <c r="A202" t="s">
        <v>120</v>
      </c>
    </row>
    <row r="203" ht="14.25">
      <c r="A203" t="s">
        <v>121</v>
      </c>
    </row>
    <row r="204" ht="14.25">
      <c r="A204" t="s">
        <v>122</v>
      </c>
    </row>
    <row r="205" ht="14.25">
      <c r="A205" t="s">
        <v>123</v>
      </c>
    </row>
    <row r="206" ht="14.25">
      <c r="A206" t="s">
        <v>124</v>
      </c>
    </row>
    <row r="207" ht="14.25">
      <c r="A207" t="s">
        <v>125</v>
      </c>
    </row>
    <row r="208" ht="14.25">
      <c r="A208" t="s">
        <v>126</v>
      </c>
    </row>
    <row r="209" ht="14.25">
      <c r="A209" t="s">
        <v>127</v>
      </c>
    </row>
    <row r="210" ht="14.25">
      <c r="A210" t="s">
        <v>128</v>
      </c>
    </row>
    <row r="211" ht="14.25">
      <c r="A211" t="s">
        <v>129</v>
      </c>
    </row>
    <row r="212" ht="14.25">
      <c r="A212" t="s">
        <v>130</v>
      </c>
    </row>
    <row r="213" ht="14.25">
      <c r="A213" t="s">
        <v>131</v>
      </c>
    </row>
    <row r="214" ht="14.25">
      <c r="A214" t="s">
        <v>132</v>
      </c>
    </row>
    <row r="215" ht="14.25">
      <c r="A215" t="s">
        <v>133</v>
      </c>
    </row>
    <row r="216" ht="14.25">
      <c r="A216" t="s">
        <v>134</v>
      </c>
    </row>
    <row r="217" ht="14.25">
      <c r="A217" t="s">
        <v>135</v>
      </c>
    </row>
    <row r="218" ht="14.25">
      <c r="A218" t="s">
        <v>136</v>
      </c>
    </row>
    <row r="219" ht="14.25">
      <c r="A219" t="s">
        <v>137</v>
      </c>
    </row>
    <row r="220" ht="14.25">
      <c r="A220" t="s">
        <v>138</v>
      </c>
    </row>
    <row r="221" ht="14.25">
      <c r="A221" t="s">
        <v>139</v>
      </c>
    </row>
    <row r="222" ht="14.25">
      <c r="A222" t="s">
        <v>140</v>
      </c>
    </row>
    <row r="223" ht="14.25">
      <c r="A223" t="s">
        <v>141</v>
      </c>
    </row>
    <row r="224" ht="14.25">
      <c r="A224" t="s">
        <v>142</v>
      </c>
    </row>
    <row r="225" ht="14.25">
      <c r="A225" t="s">
        <v>143</v>
      </c>
    </row>
    <row r="226" ht="14.25">
      <c r="A226" t="s">
        <v>144</v>
      </c>
    </row>
    <row r="227" ht="14.25">
      <c r="A227" t="s">
        <v>145</v>
      </c>
    </row>
    <row r="228" ht="14.25">
      <c r="A228" t="s">
        <v>146</v>
      </c>
    </row>
    <row r="229" ht="14.25">
      <c r="A229" t="s">
        <v>147</v>
      </c>
    </row>
    <row r="230" ht="14.25">
      <c r="A230" t="s">
        <v>148</v>
      </c>
    </row>
    <row r="231" ht="14.25">
      <c r="A231" t="s">
        <v>149</v>
      </c>
    </row>
    <row r="232" ht="14.25">
      <c r="A232" t="s">
        <v>150</v>
      </c>
    </row>
    <row r="233" ht="14.25">
      <c r="A233" t="s">
        <v>151</v>
      </c>
    </row>
    <row r="234" ht="14.25">
      <c r="A234" t="s">
        <v>152</v>
      </c>
    </row>
    <row r="235" ht="14.25">
      <c r="A235" t="s">
        <v>153</v>
      </c>
    </row>
    <row r="236" ht="14.25">
      <c r="A236" t="s">
        <v>154</v>
      </c>
    </row>
    <row r="237" ht="14.25">
      <c r="A237" t="s">
        <v>155</v>
      </c>
    </row>
    <row r="238" ht="14.25">
      <c r="A238" t="s">
        <v>156</v>
      </c>
    </row>
    <row r="239" ht="14.25">
      <c r="A239" t="s">
        <v>157</v>
      </c>
    </row>
    <row r="240" ht="14.25">
      <c r="A240" t="s">
        <v>158</v>
      </c>
    </row>
    <row r="241" ht="14.25">
      <c r="A241" t="s">
        <v>159</v>
      </c>
    </row>
    <row r="242" ht="14.25">
      <c r="A242" t="s">
        <v>160</v>
      </c>
    </row>
    <row r="243" ht="14.25">
      <c r="A243" t="s">
        <v>161</v>
      </c>
    </row>
    <row r="244" ht="14.25">
      <c r="A244" t="s">
        <v>162</v>
      </c>
    </row>
    <row r="245" ht="14.25">
      <c r="A245" t="s">
        <v>163</v>
      </c>
    </row>
    <row r="246" ht="14.25">
      <c r="A246" t="s">
        <v>164</v>
      </c>
    </row>
    <row r="247" ht="14.25">
      <c r="A247" t="s">
        <v>165</v>
      </c>
    </row>
    <row r="248" ht="14.25">
      <c r="A248" t="s">
        <v>166</v>
      </c>
    </row>
    <row r="249" ht="14.25">
      <c r="A249" t="s">
        <v>167</v>
      </c>
    </row>
    <row r="250" ht="14.25">
      <c r="A250" t="s">
        <v>168</v>
      </c>
    </row>
    <row r="251" ht="14.25">
      <c r="A251" t="s">
        <v>169</v>
      </c>
    </row>
    <row r="252" ht="14.25">
      <c r="A252" t="s">
        <v>170</v>
      </c>
    </row>
    <row r="253" ht="14.25">
      <c r="A253" t="s">
        <v>171</v>
      </c>
    </row>
    <row r="254" ht="14.25">
      <c r="A254" t="s">
        <v>172</v>
      </c>
    </row>
    <row r="255" ht="14.25">
      <c r="A255" t="s">
        <v>173</v>
      </c>
    </row>
    <row r="256" ht="14.25">
      <c r="A256" t="s">
        <v>174</v>
      </c>
    </row>
    <row r="257" ht="14.25">
      <c r="A257" t="s">
        <v>175</v>
      </c>
    </row>
    <row r="258" ht="14.25">
      <c r="A258" t="s">
        <v>176</v>
      </c>
    </row>
    <row r="259" ht="14.25">
      <c r="A259" t="s">
        <v>177</v>
      </c>
    </row>
    <row r="260" ht="14.25">
      <c r="A260" t="s">
        <v>178</v>
      </c>
    </row>
    <row r="261" ht="14.25">
      <c r="A261" t="s">
        <v>179</v>
      </c>
    </row>
    <row r="262" ht="14.25">
      <c r="A262" t="s">
        <v>180</v>
      </c>
    </row>
    <row r="263" ht="14.25">
      <c r="A263" t="s">
        <v>181</v>
      </c>
    </row>
    <row r="264" ht="14.25">
      <c r="A264" t="s">
        <v>182</v>
      </c>
    </row>
    <row r="265" ht="14.25">
      <c r="A265" t="s">
        <v>183</v>
      </c>
    </row>
    <row r="266" ht="14.25">
      <c r="A266" t="s">
        <v>184</v>
      </c>
    </row>
    <row r="267" ht="14.25">
      <c r="A267" t="s">
        <v>185</v>
      </c>
    </row>
    <row r="268" ht="14.25">
      <c r="A268" t="s">
        <v>186</v>
      </c>
    </row>
    <row r="269" ht="14.25">
      <c r="A269" t="s">
        <v>187</v>
      </c>
    </row>
    <row r="270" ht="14.25">
      <c r="A270" t="s">
        <v>188</v>
      </c>
    </row>
    <row r="271" ht="14.25">
      <c r="A271" t="s">
        <v>189</v>
      </c>
    </row>
    <row r="272" ht="14.25">
      <c r="A272" t="s">
        <v>190</v>
      </c>
    </row>
    <row r="273" ht="14.25">
      <c r="A273" t="s">
        <v>191</v>
      </c>
    </row>
    <row r="274" ht="14.25">
      <c r="A274" t="s">
        <v>192</v>
      </c>
    </row>
    <row r="275" ht="14.25">
      <c r="A275" t="s">
        <v>193</v>
      </c>
    </row>
    <row r="276" ht="14.25">
      <c r="A276" t="s">
        <v>194</v>
      </c>
    </row>
    <row r="277" ht="14.25">
      <c r="A277" t="s">
        <v>195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6"/>
  <sheetViews>
    <sheetView zoomScalePageLayoutView="0" workbookViewId="0" topLeftCell="A151">
      <selection activeCell="D17" sqref="D17"/>
    </sheetView>
  </sheetViews>
  <sheetFormatPr defaultColWidth="9.00390625" defaultRowHeight="14.25"/>
  <cols>
    <col min="1" max="1" width="37.875" style="0" customWidth="1"/>
    <col min="2" max="2" width="27.25390625" style="0" customWidth="1"/>
  </cols>
  <sheetData>
    <row r="1" spans="1:2" ht="14.25">
      <c r="A1" t="s">
        <v>12</v>
      </c>
      <c r="B1" t="s">
        <v>197</v>
      </c>
    </row>
    <row r="2" spans="1:2" ht="14.25">
      <c r="A2" t="s">
        <v>13</v>
      </c>
      <c r="B2" t="s">
        <v>198</v>
      </c>
    </row>
    <row r="3" spans="1:2" ht="14.25">
      <c r="A3" t="s">
        <v>14</v>
      </c>
      <c r="B3" t="s">
        <v>199</v>
      </c>
    </row>
    <row r="4" spans="1:2" ht="14.25">
      <c r="A4" t="s">
        <v>15</v>
      </c>
      <c r="B4" t="s">
        <v>200</v>
      </c>
    </row>
    <row r="5" spans="1:2" ht="14.25">
      <c r="A5" t="s">
        <v>16</v>
      </c>
      <c r="B5" t="s">
        <v>201</v>
      </c>
    </row>
    <row r="6" spans="1:2" ht="14.25">
      <c r="A6" t="s">
        <v>17</v>
      </c>
      <c r="B6" t="s">
        <v>202</v>
      </c>
    </row>
    <row r="7" spans="1:2" ht="14.25">
      <c r="A7" t="s">
        <v>18</v>
      </c>
      <c r="B7" t="s">
        <v>203</v>
      </c>
    </row>
    <row r="8" spans="1:2" ht="14.25">
      <c r="A8" t="s">
        <v>19</v>
      </c>
      <c r="B8" t="s">
        <v>204</v>
      </c>
    </row>
    <row r="9" spans="1:2" ht="14.25">
      <c r="A9" t="s">
        <v>20</v>
      </c>
      <c r="B9" t="s">
        <v>205</v>
      </c>
    </row>
    <row r="10" spans="1:2" ht="14.25">
      <c r="A10" t="s">
        <v>21</v>
      </c>
      <c r="B10" t="s">
        <v>206</v>
      </c>
    </row>
    <row r="11" spans="1:2" ht="14.25">
      <c r="A11" t="s">
        <v>22</v>
      </c>
      <c r="B11" t="s">
        <v>207</v>
      </c>
    </row>
    <row r="12" spans="1:2" ht="14.25">
      <c r="A12" t="s">
        <v>196</v>
      </c>
      <c r="B12" t="s">
        <v>208</v>
      </c>
    </row>
    <row r="13" spans="1:2" ht="14.25">
      <c r="A13" t="s">
        <v>23</v>
      </c>
      <c r="B13" t="s">
        <v>209</v>
      </c>
    </row>
    <row r="14" spans="1:2" ht="14.25">
      <c r="A14" t="s">
        <v>24</v>
      </c>
      <c r="B14" t="s">
        <v>210</v>
      </c>
    </row>
    <row r="15" spans="1:2" ht="14.25">
      <c r="A15" t="s">
        <v>25</v>
      </c>
      <c r="B15" t="s">
        <v>211</v>
      </c>
    </row>
    <row r="16" spans="1:2" ht="14.25">
      <c r="A16" t="s">
        <v>26</v>
      </c>
      <c r="B16" t="s">
        <v>212</v>
      </c>
    </row>
    <row r="17" spans="1:2" ht="14.25">
      <c r="A17" t="s">
        <v>27</v>
      </c>
      <c r="B17" t="s">
        <v>213</v>
      </c>
    </row>
    <row r="18" spans="1:2" ht="14.25">
      <c r="A18" t="s">
        <v>28</v>
      </c>
      <c r="B18" t="s">
        <v>214</v>
      </c>
    </row>
    <row r="19" spans="1:2" ht="14.25">
      <c r="A19" t="s">
        <v>29</v>
      </c>
      <c r="B19" t="s">
        <v>215</v>
      </c>
    </row>
    <row r="20" spans="1:2" ht="14.25">
      <c r="A20" t="s">
        <v>30</v>
      </c>
      <c r="B20" t="s">
        <v>216</v>
      </c>
    </row>
    <row r="21" spans="1:2" ht="14.25">
      <c r="A21" t="s">
        <v>31</v>
      </c>
      <c r="B21" t="s">
        <v>217</v>
      </c>
    </row>
    <row r="22" spans="1:2" ht="14.25">
      <c r="A22" t="s">
        <v>32</v>
      </c>
      <c r="B22" t="s">
        <v>218</v>
      </c>
    </row>
    <row r="23" spans="1:2" ht="14.25">
      <c r="A23" t="s">
        <v>33</v>
      </c>
      <c r="B23" t="s">
        <v>219</v>
      </c>
    </row>
    <row r="24" spans="1:2" ht="14.25">
      <c r="A24" t="s">
        <v>34</v>
      </c>
      <c r="B24" t="s">
        <v>220</v>
      </c>
    </row>
    <row r="25" spans="1:2" ht="14.25">
      <c r="A25" t="s">
        <v>35</v>
      </c>
      <c r="B25" t="s">
        <v>221</v>
      </c>
    </row>
    <row r="26" spans="1:2" ht="14.25">
      <c r="A26" t="s">
        <v>36</v>
      </c>
      <c r="B26" t="s">
        <v>222</v>
      </c>
    </row>
    <row r="27" spans="1:2" ht="14.25">
      <c r="A27" t="s">
        <v>37</v>
      </c>
      <c r="B27" t="s">
        <v>223</v>
      </c>
    </row>
    <row r="28" spans="1:2" ht="14.25">
      <c r="A28" t="s">
        <v>38</v>
      </c>
      <c r="B28" t="s">
        <v>224</v>
      </c>
    </row>
    <row r="29" ht="14.25">
      <c r="A29" t="s">
        <v>39</v>
      </c>
    </row>
    <row r="30" ht="14.25">
      <c r="A30" t="s">
        <v>40</v>
      </c>
    </row>
    <row r="31" ht="14.25">
      <c r="A31" t="s">
        <v>41</v>
      </c>
    </row>
    <row r="32" ht="14.25">
      <c r="A32" t="s">
        <v>42</v>
      </c>
    </row>
    <row r="33" ht="14.25">
      <c r="A33" t="s">
        <v>43</v>
      </c>
    </row>
    <row r="34" ht="14.25">
      <c r="A34" t="s">
        <v>5</v>
      </c>
    </row>
    <row r="35" ht="14.25">
      <c r="A35" t="s">
        <v>44</v>
      </c>
    </row>
    <row r="36" ht="14.25">
      <c r="A36" t="s">
        <v>45</v>
      </c>
    </row>
    <row r="37" ht="14.25">
      <c r="A37" t="s">
        <v>46</v>
      </c>
    </row>
    <row r="38" ht="14.25">
      <c r="A38" t="s">
        <v>47</v>
      </c>
    </row>
    <row r="39" ht="14.25">
      <c r="A39" t="s">
        <v>48</v>
      </c>
    </row>
    <row r="40" ht="14.25">
      <c r="A40" t="s">
        <v>49</v>
      </c>
    </row>
    <row r="41" ht="14.25">
      <c r="A41" t="s">
        <v>50</v>
      </c>
    </row>
    <row r="42" ht="14.25">
      <c r="A42" t="s">
        <v>51</v>
      </c>
    </row>
    <row r="43" ht="14.25">
      <c r="A43" t="s">
        <v>52</v>
      </c>
    </row>
    <row r="44" ht="14.25">
      <c r="A44" t="s">
        <v>53</v>
      </c>
    </row>
    <row r="45" ht="14.25">
      <c r="A45" t="s">
        <v>54</v>
      </c>
    </row>
    <row r="46" ht="14.25">
      <c r="A46" t="s">
        <v>55</v>
      </c>
    </row>
    <row r="47" ht="14.25">
      <c r="A47" t="s">
        <v>56</v>
      </c>
    </row>
    <row r="48" ht="14.25">
      <c r="A48" t="s">
        <v>57</v>
      </c>
    </row>
    <row r="49" ht="14.25">
      <c r="A49" t="s">
        <v>58</v>
      </c>
    </row>
    <row r="50" ht="14.25">
      <c r="A50" t="s">
        <v>59</v>
      </c>
    </row>
    <row r="51" ht="14.25">
      <c r="A51" t="s">
        <v>60</v>
      </c>
    </row>
    <row r="52" ht="14.25">
      <c r="A52" t="s">
        <v>61</v>
      </c>
    </row>
    <row r="53" ht="14.25">
      <c r="A53" t="s">
        <v>62</v>
      </c>
    </row>
    <row r="54" ht="14.25">
      <c r="A54" t="s">
        <v>63</v>
      </c>
    </row>
    <row r="55" ht="14.25">
      <c r="A55" t="s">
        <v>64</v>
      </c>
    </row>
    <row r="56" ht="14.25">
      <c r="A56" t="s">
        <v>65</v>
      </c>
    </row>
    <row r="57" ht="14.25">
      <c r="A57" t="s">
        <v>66</v>
      </c>
    </row>
    <row r="58" ht="14.25">
      <c r="A58" t="s">
        <v>67</v>
      </c>
    </row>
    <row r="59" ht="14.25">
      <c r="A59" t="s">
        <v>68</v>
      </c>
    </row>
    <row r="60" ht="14.25">
      <c r="A60" t="s">
        <v>69</v>
      </c>
    </row>
    <row r="61" ht="14.25">
      <c r="A61" t="s">
        <v>70</v>
      </c>
    </row>
    <row r="62" ht="14.25">
      <c r="A62" t="s">
        <v>71</v>
      </c>
    </row>
    <row r="63" ht="14.25">
      <c r="A63" t="s">
        <v>72</v>
      </c>
    </row>
    <row r="64" ht="14.25">
      <c r="A64" t="s">
        <v>73</v>
      </c>
    </row>
    <row r="65" ht="14.25">
      <c r="A65" t="s">
        <v>74</v>
      </c>
    </row>
    <row r="66" ht="14.25">
      <c r="A66" t="s">
        <v>75</v>
      </c>
    </row>
    <row r="67" ht="14.25">
      <c r="A67" t="s">
        <v>76</v>
      </c>
    </row>
    <row r="68" ht="14.25">
      <c r="A68" t="s">
        <v>77</v>
      </c>
    </row>
    <row r="69" ht="14.25">
      <c r="A69" t="s">
        <v>78</v>
      </c>
    </row>
    <row r="70" ht="14.25">
      <c r="A70" t="s">
        <v>79</v>
      </c>
    </row>
    <row r="71" ht="14.25">
      <c r="A71" t="s">
        <v>80</v>
      </c>
    </row>
    <row r="72" ht="14.25">
      <c r="A72" t="s">
        <v>81</v>
      </c>
    </row>
    <row r="73" ht="14.25">
      <c r="A73" t="s">
        <v>82</v>
      </c>
    </row>
    <row r="74" ht="14.25">
      <c r="A74" t="s">
        <v>83</v>
      </c>
    </row>
    <row r="75" ht="14.25">
      <c r="A75" t="s">
        <v>84</v>
      </c>
    </row>
    <row r="76" ht="14.25">
      <c r="A76" t="s">
        <v>85</v>
      </c>
    </row>
    <row r="77" ht="14.25">
      <c r="A77" t="s">
        <v>86</v>
      </c>
    </row>
    <row r="78" ht="14.25">
      <c r="A78" t="s">
        <v>87</v>
      </c>
    </row>
    <row r="79" ht="14.25">
      <c r="A79" t="s">
        <v>88</v>
      </c>
    </row>
    <row r="80" ht="14.25">
      <c r="A80" t="s">
        <v>89</v>
      </c>
    </row>
    <row r="81" ht="14.25">
      <c r="A81" t="s">
        <v>90</v>
      </c>
    </row>
    <row r="82" ht="14.25">
      <c r="A82" t="s">
        <v>91</v>
      </c>
    </row>
    <row r="83" ht="14.25">
      <c r="A83" t="s">
        <v>92</v>
      </c>
    </row>
    <row r="84" ht="14.25">
      <c r="A84" t="s">
        <v>93</v>
      </c>
    </row>
    <row r="85" ht="14.25">
      <c r="A85" t="s">
        <v>94</v>
      </c>
    </row>
    <row r="86" ht="14.25">
      <c r="A86" t="s">
        <v>95</v>
      </c>
    </row>
    <row r="87" ht="14.25">
      <c r="A87" t="s">
        <v>96</v>
      </c>
    </row>
    <row r="88" ht="14.25">
      <c r="A88" t="s">
        <v>97</v>
      </c>
    </row>
    <row r="89" ht="14.25">
      <c r="A89" t="s">
        <v>98</v>
      </c>
    </row>
    <row r="90" ht="14.25">
      <c r="A90" t="s">
        <v>99</v>
      </c>
    </row>
    <row r="91" ht="14.25">
      <c r="A91" t="s">
        <v>100</v>
      </c>
    </row>
    <row r="92" ht="14.25">
      <c r="A92" t="s">
        <v>101</v>
      </c>
    </row>
    <row r="93" ht="14.25">
      <c r="A93" t="s">
        <v>102</v>
      </c>
    </row>
    <row r="94" ht="14.25">
      <c r="A94" t="s">
        <v>103</v>
      </c>
    </row>
    <row r="95" ht="14.25">
      <c r="A95" t="s">
        <v>104</v>
      </c>
    </row>
    <row r="96" ht="14.25">
      <c r="A96" t="s">
        <v>105</v>
      </c>
    </row>
    <row r="97" ht="14.25">
      <c r="A97" t="s">
        <v>106</v>
      </c>
    </row>
    <row r="98" ht="14.25">
      <c r="A98" t="s">
        <v>107</v>
      </c>
    </row>
    <row r="99" ht="14.25">
      <c r="A99" t="s">
        <v>108</v>
      </c>
    </row>
    <row r="100" ht="14.25">
      <c r="A100" t="s">
        <v>109</v>
      </c>
    </row>
    <row r="101" ht="14.25">
      <c r="A101" t="s">
        <v>110</v>
      </c>
    </row>
    <row r="102" ht="14.25">
      <c r="A102" t="s">
        <v>111</v>
      </c>
    </row>
    <row r="103" ht="14.25">
      <c r="A103" t="s">
        <v>112</v>
      </c>
    </row>
    <row r="104" ht="14.25">
      <c r="A104" t="s">
        <v>113</v>
      </c>
    </row>
    <row r="105" ht="14.25">
      <c r="A105" t="s">
        <v>114</v>
      </c>
    </row>
    <row r="106" ht="14.25">
      <c r="A106" t="s">
        <v>115</v>
      </c>
    </row>
    <row r="107" ht="14.25">
      <c r="A107" t="s">
        <v>116</v>
      </c>
    </row>
    <row r="108" ht="14.25">
      <c r="A108" t="s">
        <v>117</v>
      </c>
    </row>
    <row r="109" ht="14.25">
      <c r="A109" t="s">
        <v>118</v>
      </c>
    </row>
    <row r="110" ht="14.25">
      <c r="A110" t="s">
        <v>119</v>
      </c>
    </row>
    <row r="111" ht="14.25">
      <c r="A111" t="s">
        <v>120</v>
      </c>
    </row>
    <row r="112" ht="14.25">
      <c r="A112" t="s">
        <v>121</v>
      </c>
    </row>
    <row r="113" ht="14.25">
      <c r="A113" t="s">
        <v>122</v>
      </c>
    </row>
    <row r="114" ht="14.25">
      <c r="A114" t="s">
        <v>123</v>
      </c>
    </row>
    <row r="115" ht="14.25">
      <c r="A115" t="s">
        <v>124</v>
      </c>
    </row>
    <row r="116" ht="14.25">
      <c r="A116" t="s">
        <v>125</v>
      </c>
    </row>
    <row r="117" ht="14.25">
      <c r="A117" t="s">
        <v>126</v>
      </c>
    </row>
    <row r="118" ht="14.25">
      <c r="A118" t="s">
        <v>127</v>
      </c>
    </row>
    <row r="119" ht="14.25">
      <c r="A119" t="s">
        <v>128</v>
      </c>
    </row>
    <row r="120" ht="14.25">
      <c r="A120" t="s">
        <v>129</v>
      </c>
    </row>
    <row r="121" ht="14.25">
      <c r="A121" t="s">
        <v>130</v>
      </c>
    </row>
    <row r="122" ht="14.25">
      <c r="A122" t="s">
        <v>131</v>
      </c>
    </row>
    <row r="123" ht="14.25">
      <c r="A123" t="s">
        <v>132</v>
      </c>
    </row>
    <row r="124" ht="14.25">
      <c r="A124" t="s">
        <v>133</v>
      </c>
    </row>
    <row r="125" ht="14.25">
      <c r="A125" t="s">
        <v>134</v>
      </c>
    </row>
    <row r="126" ht="14.25">
      <c r="A126" t="s">
        <v>135</v>
      </c>
    </row>
    <row r="127" ht="14.25">
      <c r="A127" t="s">
        <v>136</v>
      </c>
    </row>
    <row r="128" ht="14.25">
      <c r="A128" t="s">
        <v>137</v>
      </c>
    </row>
    <row r="129" ht="14.25">
      <c r="A129" t="s">
        <v>138</v>
      </c>
    </row>
    <row r="130" ht="14.25">
      <c r="A130" t="s">
        <v>139</v>
      </c>
    </row>
    <row r="131" ht="14.25">
      <c r="A131" t="s">
        <v>140</v>
      </c>
    </row>
    <row r="132" ht="14.25">
      <c r="A132" t="s">
        <v>141</v>
      </c>
    </row>
    <row r="133" ht="14.25">
      <c r="A133" t="s">
        <v>142</v>
      </c>
    </row>
    <row r="134" ht="14.25">
      <c r="A134" t="s">
        <v>143</v>
      </c>
    </row>
    <row r="135" ht="14.25">
      <c r="A135" t="s">
        <v>144</v>
      </c>
    </row>
    <row r="136" ht="14.25">
      <c r="A136" t="s">
        <v>145</v>
      </c>
    </row>
    <row r="137" ht="14.25">
      <c r="A137" t="s">
        <v>146</v>
      </c>
    </row>
    <row r="138" ht="14.25">
      <c r="A138" t="s">
        <v>147</v>
      </c>
    </row>
    <row r="139" ht="14.25">
      <c r="A139" t="s">
        <v>148</v>
      </c>
    </row>
    <row r="140" ht="14.25">
      <c r="A140" t="s">
        <v>149</v>
      </c>
    </row>
    <row r="141" ht="14.25">
      <c r="A141" t="s">
        <v>150</v>
      </c>
    </row>
    <row r="142" ht="14.25">
      <c r="A142" t="s">
        <v>151</v>
      </c>
    </row>
    <row r="143" ht="14.25">
      <c r="A143" t="s">
        <v>152</v>
      </c>
    </row>
    <row r="144" ht="14.25">
      <c r="A144" t="s">
        <v>153</v>
      </c>
    </row>
    <row r="145" ht="14.25">
      <c r="A145" t="s">
        <v>154</v>
      </c>
    </row>
    <row r="146" ht="14.25">
      <c r="A146" t="s">
        <v>155</v>
      </c>
    </row>
    <row r="147" ht="14.25">
      <c r="A147" t="s">
        <v>156</v>
      </c>
    </row>
    <row r="148" ht="14.25">
      <c r="A148" t="s">
        <v>157</v>
      </c>
    </row>
    <row r="149" ht="14.25">
      <c r="A149" t="s">
        <v>158</v>
      </c>
    </row>
    <row r="150" ht="14.25">
      <c r="A150" t="s">
        <v>159</v>
      </c>
    </row>
    <row r="151" ht="14.25">
      <c r="A151" t="s">
        <v>160</v>
      </c>
    </row>
    <row r="152" ht="14.25">
      <c r="A152" t="s">
        <v>161</v>
      </c>
    </row>
    <row r="153" ht="14.25">
      <c r="A153" t="s">
        <v>162</v>
      </c>
    </row>
    <row r="154" ht="14.25">
      <c r="A154" t="s">
        <v>163</v>
      </c>
    </row>
    <row r="155" ht="14.25">
      <c r="A155" t="s">
        <v>164</v>
      </c>
    </row>
    <row r="156" ht="14.25">
      <c r="A156" t="s">
        <v>165</v>
      </c>
    </row>
    <row r="157" ht="14.25">
      <c r="A157" t="s">
        <v>166</v>
      </c>
    </row>
    <row r="158" ht="14.25">
      <c r="A158" t="s">
        <v>167</v>
      </c>
    </row>
    <row r="159" ht="14.25">
      <c r="A159" t="s">
        <v>168</v>
      </c>
    </row>
    <row r="160" ht="14.25">
      <c r="A160" t="s">
        <v>169</v>
      </c>
    </row>
    <row r="161" ht="14.25">
      <c r="A161" t="s">
        <v>170</v>
      </c>
    </row>
    <row r="162" ht="14.25">
      <c r="A162" t="s">
        <v>171</v>
      </c>
    </row>
    <row r="163" ht="14.25">
      <c r="A163" t="s">
        <v>172</v>
      </c>
    </row>
    <row r="164" ht="14.25">
      <c r="A164" t="s">
        <v>173</v>
      </c>
    </row>
    <row r="165" ht="14.25">
      <c r="A165" t="s">
        <v>174</v>
      </c>
    </row>
    <row r="166" ht="14.25">
      <c r="A166" t="s">
        <v>175</v>
      </c>
    </row>
    <row r="167" ht="14.25">
      <c r="A167" t="s">
        <v>176</v>
      </c>
    </row>
    <row r="168" ht="14.25">
      <c r="A168" t="s">
        <v>177</v>
      </c>
    </row>
    <row r="169" ht="14.25">
      <c r="A169" t="s">
        <v>178</v>
      </c>
    </row>
    <row r="170" ht="14.25">
      <c r="A170" t="s">
        <v>179</v>
      </c>
    </row>
    <row r="171" ht="14.25">
      <c r="A171" t="s">
        <v>180</v>
      </c>
    </row>
    <row r="172" ht="14.25">
      <c r="A172" t="s">
        <v>181</v>
      </c>
    </row>
    <row r="173" ht="14.25">
      <c r="A173" t="s">
        <v>182</v>
      </c>
    </row>
    <row r="174" ht="14.25">
      <c r="A174" t="s">
        <v>183</v>
      </c>
    </row>
    <row r="175" ht="14.25">
      <c r="A175" t="s">
        <v>184</v>
      </c>
    </row>
    <row r="176" ht="14.25">
      <c r="A176" t="s">
        <v>185</v>
      </c>
    </row>
    <row r="177" ht="14.25">
      <c r="A177" t="s">
        <v>186</v>
      </c>
    </row>
    <row r="178" ht="14.25">
      <c r="A178" t="s">
        <v>187</v>
      </c>
    </row>
    <row r="179" ht="14.25">
      <c r="A179" t="s">
        <v>188</v>
      </c>
    </row>
    <row r="180" ht="14.25">
      <c r="A180" t="s">
        <v>189</v>
      </c>
    </row>
    <row r="181" ht="14.25">
      <c r="A181" t="s">
        <v>190</v>
      </c>
    </row>
    <row r="182" ht="14.25">
      <c r="A182" t="s">
        <v>191</v>
      </c>
    </row>
    <row r="183" ht="14.25">
      <c r="A183" t="s">
        <v>192</v>
      </c>
    </row>
    <row r="184" ht="14.25">
      <c r="A184" t="s">
        <v>193</v>
      </c>
    </row>
    <row r="185" ht="14.25">
      <c r="A185" t="s">
        <v>194</v>
      </c>
    </row>
    <row r="186" ht="14.25">
      <c r="A186" t="s">
        <v>195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2016-06-16T09:32:22Z</cp:lastPrinted>
  <dcterms:created xsi:type="dcterms:W3CDTF">1996-12-17T01:32:42Z</dcterms:created>
  <dcterms:modified xsi:type="dcterms:W3CDTF">2018-09-30T00:53:12Z</dcterms:modified>
  <cp:category/>
  <cp:version/>
  <cp:contentType/>
  <cp:contentStatus/>
</cp:coreProperties>
</file>