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5" sheetId="1" r:id="rId1"/>
  </sheets>
  <calcPr calcId="144525"/>
</workbook>
</file>

<file path=xl/sharedStrings.xml><?xml version="1.0" encoding="utf-8"?>
<sst xmlns="http://schemas.openxmlformats.org/spreadsheetml/2006/main" count="1771" uniqueCount="1265">
  <si>
    <t>附件：截至2022年9月30日国库集中支付（零余额）项目资金（含高水平大学建设资金）支出进度统计表</t>
  </si>
  <si>
    <t>单位：元</t>
  </si>
  <si>
    <t>部门名称</t>
  </si>
  <si>
    <t>项目编号</t>
  </si>
  <si>
    <t>项目名称</t>
  </si>
  <si>
    <t>负责人</t>
  </si>
  <si>
    <t>项目收入</t>
  </si>
  <si>
    <t>项目支出</t>
  </si>
  <si>
    <t>当前余额</t>
  </si>
  <si>
    <t>支出进度</t>
  </si>
  <si>
    <t>序时进度</t>
  </si>
  <si>
    <t>与序时进度差异</t>
  </si>
  <si>
    <t>党政办公室</t>
  </si>
  <si>
    <t>222242</t>
  </si>
  <si>
    <t>转/零A592-2022年高等教育“冲补强”高水平-研究生人才培养32-学位与教改(省)-农业专学“专项”培养模式</t>
  </si>
  <si>
    <t>邓诣群</t>
  </si>
  <si>
    <t>党政办公室 汇总</t>
  </si>
  <si>
    <t>人力资源处</t>
  </si>
  <si>
    <t>222024</t>
  </si>
  <si>
    <t>零A586-2022年“珠江人才计划”引进高层次人才项目</t>
  </si>
  <si>
    <t>严会超</t>
  </si>
  <si>
    <t>222025</t>
  </si>
  <si>
    <t>零A590-新强师工程-2022年珠江学者岗位津贴</t>
  </si>
  <si>
    <t>222420</t>
  </si>
  <si>
    <t>零A608-2022年院士生活津贴（刘耀光、罗锡文）</t>
  </si>
  <si>
    <t>222050</t>
  </si>
  <si>
    <t>转/零A592-2022年高等教育“冲补强”高水平-师资队伍建设</t>
  </si>
  <si>
    <t>人力资源处 汇总</t>
  </si>
  <si>
    <t>国际交流处</t>
  </si>
  <si>
    <t>222052</t>
  </si>
  <si>
    <t>转/零A592-2022年高等教育“冲补强”高水平-国际交流合作</t>
  </si>
  <si>
    <t>陈乐天</t>
  </si>
  <si>
    <t>国际交流处 汇总</t>
  </si>
  <si>
    <t>本科生院（原教务处）</t>
  </si>
  <si>
    <t>221058</t>
  </si>
  <si>
    <t>零A551-2021年德育和劳动教育专项-“校地结对，实践育人”项目</t>
  </si>
  <si>
    <t>王建武</t>
  </si>
  <si>
    <t>222076</t>
  </si>
  <si>
    <t>零A595-教育发展专项-新强师工程2022年广东省教育教学成果奖</t>
  </si>
  <si>
    <t>222049</t>
  </si>
  <si>
    <t>转/零A592-2022年高等教育“冲补强”高水平-本科生人才培养</t>
  </si>
  <si>
    <t>222396</t>
  </si>
  <si>
    <t>转/零A592-2022年高等教育“冲补强”高水平-本科生人才培养-教学仪器设备更新</t>
  </si>
  <si>
    <t>本科生院（原教务处） 汇总</t>
  </si>
  <si>
    <t>党委学生工作部</t>
  </si>
  <si>
    <t>221004</t>
  </si>
  <si>
    <t>零A525直达-（中央）2021年高校应征入伍资助资金</t>
  </si>
  <si>
    <t>赵凤</t>
  </si>
  <si>
    <t>221041</t>
  </si>
  <si>
    <t>零A546-2021年基础教育质量监测和督导评估等-学生暑期社会实践活动宣传补助经费</t>
  </si>
  <si>
    <t>221395</t>
  </si>
  <si>
    <t>零A564直达-应征入伍服义务兵役国家资助资金</t>
  </si>
  <si>
    <t>221396</t>
  </si>
  <si>
    <t>零A565直达-退役士兵本专科国家助学金高校学费资助省财政资金（高等教育）</t>
  </si>
  <si>
    <t>222004</t>
  </si>
  <si>
    <t>零A577-2022年研究生国家奖助学金省级资金</t>
  </si>
  <si>
    <t>222005</t>
  </si>
  <si>
    <t>零A578-2022年退役士兵国家助学金高校学费资助省级资金（高等教育）</t>
  </si>
  <si>
    <t>222006</t>
  </si>
  <si>
    <t>零A579-2022年本专科生国家奖助学金省级资金（高等教育）</t>
  </si>
  <si>
    <t>222007</t>
  </si>
  <si>
    <t>零A580直达-2022年研究生国家奖助学金中央资金</t>
  </si>
  <si>
    <t>222008</t>
  </si>
  <si>
    <t>零A581直达-2022年退役士兵国家助学金高校学费资助中央资金</t>
  </si>
  <si>
    <t>222009</t>
  </si>
  <si>
    <t>零A582直达-2022年本专科国家奖助学金中央资金</t>
  </si>
  <si>
    <t>222010</t>
  </si>
  <si>
    <t>零A583直达-2022年高校应征入伍资助资金</t>
  </si>
  <si>
    <t>222020</t>
  </si>
  <si>
    <t>零A589-2022德育和劳动教育专项-学校“三全育人”工作项目</t>
  </si>
  <si>
    <t>222021</t>
  </si>
  <si>
    <t>零A589-2022德育和劳动教育专项-“立修博报”大学生主题教育系列活动</t>
  </si>
  <si>
    <t>222022</t>
  </si>
  <si>
    <t>零A589-2022德育和劳动教育专项-大学生心理健康教育区域中心建设</t>
  </si>
  <si>
    <t>林媛</t>
  </si>
  <si>
    <t>222079</t>
  </si>
  <si>
    <t>零A598-清算下达2022年广东省学生资助省财政资金-省级</t>
  </si>
  <si>
    <t>222080</t>
  </si>
  <si>
    <t>零A599直达-清算下达2022年广东省学生资助省财政资金-中央</t>
  </si>
  <si>
    <t>222404</t>
  </si>
  <si>
    <t>零A607-2022年中央专项彩票公益金支持大学生创新创业项目</t>
  </si>
  <si>
    <t>222315</t>
  </si>
  <si>
    <t>转/零A592-2022年高等教育“冲补强”高水平-本科生人才培养-学工部</t>
  </si>
  <si>
    <t>赵凤/徐衍</t>
  </si>
  <si>
    <t>党委学生工作部 汇总</t>
  </si>
  <si>
    <t>研究生处</t>
  </si>
  <si>
    <t>222069</t>
  </si>
  <si>
    <t>转/零A592-2022年高等教育“冲补强”高水平-研究生人才培养</t>
  </si>
  <si>
    <t>庄楚雄</t>
  </si>
  <si>
    <t>研究生处 汇总</t>
  </si>
  <si>
    <t>科学研究院（原科研处）</t>
  </si>
  <si>
    <t>222078</t>
  </si>
  <si>
    <t>零A597-2022年省科协事业发展专项经费-深化科技经济融合</t>
  </si>
  <si>
    <t>谢青梅</t>
  </si>
  <si>
    <t>222117</t>
  </si>
  <si>
    <t>零A600-2021年广东省科学技术奖</t>
  </si>
  <si>
    <t>222275</t>
  </si>
  <si>
    <t>转/零A592-2022年高等教育“冲补强”高水平-科创能力提升-军工保密资质专项</t>
  </si>
  <si>
    <t>222276</t>
  </si>
  <si>
    <t>转/零A592-2022年高等教育“冲补强”高水平-科创能力提升-国家重点实验室重组</t>
  </si>
  <si>
    <t>杨瑞春</t>
  </si>
  <si>
    <t>222277</t>
  </si>
  <si>
    <t>转/零A592-2022年高等教育“冲补强”高水平-科创能力提升-实验动物中心优化升级</t>
  </si>
  <si>
    <t>222278</t>
  </si>
  <si>
    <t>转/零A592-2022年高等教育“冲补强”高水平-科创能力提升-农业转基因生物试验基地优化升级</t>
  </si>
  <si>
    <t>222280</t>
  </si>
  <si>
    <t>转/零A592-2022年高等教育“冲补强”高水平-科创能力提升-成果宣传推广项目</t>
  </si>
  <si>
    <t>222281</t>
  </si>
  <si>
    <t>转/零A592-2022年高等教育“冲补强”高水平-科创能力提升-社科共建项目</t>
  </si>
  <si>
    <t>黄亚月</t>
  </si>
  <si>
    <t>222294</t>
  </si>
  <si>
    <t>转/零A592-2022年高等教育“冲补强”高水平-科创能力提升-科普基地</t>
  </si>
  <si>
    <t>222299</t>
  </si>
  <si>
    <t>转/零A592-2022年高等教育“冲补强”高水平-科创能力提升-智库建设项目</t>
  </si>
  <si>
    <t>222300</t>
  </si>
  <si>
    <t>转/零A592-2022年高等教育“冲补强”高水平-科创能力提升-打造服务乡村振兴品牌亮点</t>
  </si>
  <si>
    <t>郭迪杰</t>
  </si>
  <si>
    <t>222301</t>
  </si>
  <si>
    <t>转/零A592-2022年高等教育“冲补强”高水平-科创能力提升-全国新农院第四届乡村振兴论坛</t>
  </si>
  <si>
    <t>222302</t>
  </si>
  <si>
    <t>转/零A592-2022年高等教育“冲补强”高水平-科创能力提升-华南农业大学科技创新大会</t>
  </si>
  <si>
    <t>苏弟华</t>
  </si>
  <si>
    <t>科学研究院（原科研处） 汇总</t>
  </si>
  <si>
    <t>总务部（原后勤管理处）</t>
  </si>
  <si>
    <t>零A584-2022年华南农业大学综合体育馆项目</t>
  </si>
  <si>
    <t>邱昀</t>
  </si>
  <si>
    <t>总务部（原后勤管理处） 汇总</t>
  </si>
  <si>
    <t>发展规划处</t>
  </si>
  <si>
    <t>222074</t>
  </si>
  <si>
    <t>零A594-2022年基础教育质量监测督导评估及特色专项</t>
  </si>
  <si>
    <t>章家恩</t>
  </si>
  <si>
    <t>222048</t>
  </si>
  <si>
    <t>转/零A592-2022年高等教育“冲补强”高水平-学科建设</t>
  </si>
  <si>
    <t>发展规划处 汇总</t>
  </si>
  <si>
    <t>农学院</t>
  </si>
  <si>
    <t>221417</t>
  </si>
  <si>
    <t>零A570-海外名师项目-华南大豆耐酸铝胁迫的根际微生物机制</t>
  </si>
  <si>
    <t>连腾祥</t>
  </si>
  <si>
    <t>221418</t>
  </si>
  <si>
    <t>零A570-海外名师项目-植物代谢海外名师项目</t>
  </si>
  <si>
    <t>王波</t>
  </si>
  <si>
    <t>222126</t>
  </si>
  <si>
    <t>零A602直达-2022年中央支持地方高校改革发展资金-“双一流”学科建设补助-师资队伍建设-引进人才科研启动34</t>
  </si>
  <si>
    <t>王州飞</t>
  </si>
  <si>
    <t>222129</t>
  </si>
  <si>
    <t>零A602直达-2022年中央支持地方高校改革发展资金-“双一流”学科建设补助-师资队伍建设-引进人才科研启动37</t>
  </si>
  <si>
    <t>汪文毅</t>
  </si>
  <si>
    <t>222130</t>
  </si>
  <si>
    <t>零A602直达-2022年中央支持地方高校改革发展资金-“双一流”学科建设补助-师资队伍建设-引进人才科研启动38</t>
  </si>
  <si>
    <t>222152</t>
  </si>
  <si>
    <t>零A602直达-2022年中央支持地方高校改革发展资金-“双一流”学科建设补助-师资队伍建设-引进人才科研启动60</t>
  </si>
  <si>
    <t>王媛媛</t>
  </si>
  <si>
    <t>222178</t>
  </si>
  <si>
    <t>零A602直达-2022年中央支持地方高校改革发展资金-“双一流”学科建设补助-师资队伍建设-引进人才科研启动77</t>
  </si>
  <si>
    <t>赵佳</t>
  </si>
  <si>
    <t>222338</t>
  </si>
  <si>
    <t>零A602直达-2022年中央支持地方高校改革发展资金-“双一流”学科建设补助-科创能力提升-提质增效1-水稻氮高效利用</t>
  </si>
  <si>
    <t>胡斌</t>
  </si>
  <si>
    <t>222358</t>
  </si>
  <si>
    <t>零A602直达-2022年中央支持地方高校改革发展资金-“双一流”学科建设补助-科创能力提升-提质增效21-大豆功能基因调控根际微生物协同耐铝</t>
  </si>
  <si>
    <t>222406</t>
  </si>
  <si>
    <t>零A602直达-2022年中央支持地方高校改革发展资金-“双一流”学科建设补助-国际交流合作1-作物学学科国际伙伴培育计划</t>
  </si>
  <si>
    <t>刘向东</t>
  </si>
  <si>
    <t>222413</t>
  </si>
  <si>
    <t>零A602直达-2022年中央支持地方高校改革发展资金-“双一流”学科建设补助-师资队伍建设-引进人才科研启动94</t>
  </si>
  <si>
    <t>张慧</t>
  </si>
  <si>
    <t>F22017</t>
  </si>
  <si>
    <t>零B559-丝苗米增香栽培技术集成研究示范</t>
  </si>
  <si>
    <t>唐湘如</t>
  </si>
  <si>
    <t>222065</t>
  </si>
  <si>
    <t>转/零A592-2022年高等教育“冲补强”高水平-师资队伍建设-引进人才科研启动13</t>
  </si>
  <si>
    <t>赫圣博</t>
  </si>
  <si>
    <t>222082</t>
  </si>
  <si>
    <t>转/零A592-2022年高等教育“冲补强”高水平-学科建设-一流学科/农学</t>
  </si>
  <si>
    <t>储成才</t>
  </si>
  <si>
    <t>222106</t>
  </si>
  <si>
    <t>转/零A592-2022年高等教育“冲补强”高水平-师资队伍建设-引进人才科研启动19</t>
  </si>
  <si>
    <t>祁剑英</t>
  </si>
  <si>
    <t>222213</t>
  </si>
  <si>
    <t>转/零A592-2022年高等教育“冲补强”高水平-研究生人才培养3-课程思政(校)-基因组学</t>
  </si>
  <si>
    <t>王少奎</t>
  </si>
  <si>
    <t>222220</t>
  </si>
  <si>
    <t>转/零A592-2022年高等教育“冲补强”高水平-研究生人才培养10-示范课程（校）-分子数量遗传学</t>
  </si>
  <si>
    <t>刘桂富</t>
  </si>
  <si>
    <t>222225</t>
  </si>
  <si>
    <t>转/零A592-2022年高等教育“冲补强”高水平-研究生人才培养15-教材(校)-作物科学研究实验技术</t>
  </si>
  <si>
    <t>段美洋</t>
  </si>
  <si>
    <t>222226</t>
  </si>
  <si>
    <t>转/零A592-2022年高等教育“冲补强”高水平-研究生人才培养16-教材(校)-分子数量遗传学</t>
  </si>
  <si>
    <t>222241</t>
  </si>
  <si>
    <t>转/零A592-2022年高等教育“冲补强”高水平-研究生人才培养31-学位与教改(省)-高校研究生“导学思政</t>
  </si>
  <si>
    <t>孔晓娟</t>
  </si>
  <si>
    <t>222257</t>
  </si>
  <si>
    <t>转/零A592-2022年高等教育“冲补强”高水平-研究生人才培养47-示范课程(省)-分子数量遗传学</t>
  </si>
  <si>
    <t>222316</t>
  </si>
  <si>
    <t>转/零A592-2022年高等教育“冲补强”高水平-本科生人才培养-农学院</t>
  </si>
  <si>
    <t>彭新湘</t>
  </si>
  <si>
    <t>222424</t>
  </si>
  <si>
    <t>转/零A592-2022年高等教育“冲补强”高水平-科创能力提升-重大成果2-香稻增香增产关键技术创建与应用</t>
  </si>
  <si>
    <t>222449</t>
  </si>
  <si>
    <t>转/零A592-2022年高等教育“冲补强”高水平-科创能力提升-社科共建17-广东省粮食生产系统碳汇补偿标准激励</t>
  </si>
  <si>
    <t>王小龙</t>
  </si>
  <si>
    <t>农学院 汇总</t>
  </si>
  <si>
    <t>资源环境学院</t>
  </si>
  <si>
    <t>222127</t>
  </si>
  <si>
    <t>零A602直达-2022年中央支持地方高校改革发展资金-“双一流”学科建设补助-师资队伍建设-引进人才科研启动35</t>
  </si>
  <si>
    <t>李晶</t>
  </si>
  <si>
    <t>222136</t>
  </si>
  <si>
    <t>零A602直达-2022年中央支持地方高校改革发展资金-“双一流”学科建设补助-师资队伍建设-引进人才科研启动44</t>
  </si>
  <si>
    <t>孙少龙</t>
  </si>
  <si>
    <t>222151</t>
  </si>
  <si>
    <t>零A602直达-2022年中央支持地方高校改革发展资金-“双一流”学科建设补助-师资队伍建设-引进人才科研启动59</t>
  </si>
  <si>
    <t>陈澄宇</t>
  </si>
  <si>
    <t>222176</t>
  </si>
  <si>
    <t>零A602直达-2022年中央支持地方高校改革发展资金-“双一流”学科建设补助-师资队伍建设-引进人才科研启动75</t>
  </si>
  <si>
    <t>银仁莉</t>
  </si>
  <si>
    <t>222309</t>
  </si>
  <si>
    <t>零A602直达-2022年中央支持地方高校改革发展资金-“双一流”学科建设补助-师资队伍建设-长江、珠江学者配套经费11</t>
  </si>
  <si>
    <t>田江</t>
  </si>
  <si>
    <t>222354</t>
  </si>
  <si>
    <t>零A602直达-2022年中央支持地方高校改革发展资金-“双一流”学科建设补助-科创能力提升-提质增效17-水处理高级氧化技术</t>
  </si>
  <si>
    <t>黄柱坚</t>
  </si>
  <si>
    <t>222355</t>
  </si>
  <si>
    <t>零A602直达-2022年中央支持地方高校改革发展资金-“双一流”学科建设补助-科创能力提升-提质增效18-TRAF蛋白调控自噬起始和终止的子机制</t>
  </si>
  <si>
    <t>齐华</t>
  </si>
  <si>
    <t>F22008</t>
  </si>
  <si>
    <t>零B550-畜禽粪污还田利用面源污染等环境风险监测与评估项目</t>
  </si>
  <si>
    <t>徐会娟</t>
  </si>
  <si>
    <t>F22009</t>
  </si>
  <si>
    <t>零B551-农业面源污染综合治理示范项目</t>
  </si>
  <si>
    <t>林学明</t>
  </si>
  <si>
    <t>F22016</t>
  </si>
  <si>
    <t>零B558-严格管控类耕地种植结构调整模式研究与示范</t>
  </si>
  <si>
    <t>张玉龙</t>
  </si>
  <si>
    <t>222062</t>
  </si>
  <si>
    <t>转/零A592-2022年高等教育“冲补强”高水平-师资队伍建设-引进人才科研启动10</t>
  </si>
  <si>
    <t>薛卫星</t>
  </si>
  <si>
    <t>222087</t>
  </si>
  <si>
    <t>转/零A592-2022年高等教育“冲补强”高水平-学科建设-一流学科支撑学科建设-资环</t>
  </si>
  <si>
    <t>李永涛</t>
  </si>
  <si>
    <t>222110</t>
  </si>
  <si>
    <t>转/零A592-2022年高等教育“冲补强”高水平-师资队伍建设-引进人才科研启动23</t>
  </si>
  <si>
    <t>朱雁平</t>
  </si>
  <si>
    <t>222113</t>
  </si>
  <si>
    <t>转/零A592-2022年高等教育“冲补强”高水平-师资队伍建设-引进人才科研启动26</t>
  </si>
  <si>
    <t>汤贤哲</t>
  </si>
  <si>
    <t>222322</t>
  </si>
  <si>
    <t>转/零A592-2022年高等教育“冲补强”高水平-本科生人才培养-资环学院</t>
  </si>
  <si>
    <t>222447</t>
  </si>
  <si>
    <t>转/零A592-2022年高等教育“冲补强”高水平-科创能力提升-社科共建15-土壤污染管控与修复问题研究</t>
  </si>
  <si>
    <t>任宗玲</t>
  </si>
  <si>
    <t>资源环境学院 汇总</t>
  </si>
  <si>
    <t>动物科学学院</t>
  </si>
  <si>
    <t>F22007</t>
  </si>
  <si>
    <t>零B549-种公猪高效繁育技术和智能装备研究与示范推广项目</t>
  </si>
  <si>
    <t>邓近平</t>
  </si>
  <si>
    <t>222060</t>
  </si>
  <si>
    <t>转/零A592-2022年高等教育“冲补强”高水平-师资队伍建设-引进人才科研启动8</t>
  </si>
  <si>
    <t>王伟唯</t>
  </si>
  <si>
    <t>222063</t>
  </si>
  <si>
    <t>转/零A592-2022年高等教育“冲补强”高水平-师资队伍建设-引进人才科研启动11</t>
  </si>
  <si>
    <t>黎镇晖</t>
  </si>
  <si>
    <t>222089</t>
  </si>
  <si>
    <t>转/零A592-2022年高等教育“冲补强”高水平-学科建设-广东省重点建设学科建设-动科</t>
  </si>
  <si>
    <t>江青艳</t>
  </si>
  <si>
    <t>222122</t>
  </si>
  <si>
    <t>转/零A592-2022年高等教育“冲补强”高水平-师资队伍建设-引进人才科研启动30</t>
  </si>
  <si>
    <t>冯敏</t>
  </si>
  <si>
    <t>222123</t>
  </si>
  <si>
    <t>转/零A592-2022年高等教育“冲补强”高水平-师资队伍建设-引进人才科研启动31</t>
  </si>
  <si>
    <t>韩素芳</t>
  </si>
  <si>
    <t>222147</t>
  </si>
  <si>
    <t>转/零A592-2022年高等教育“冲补强”高水平-师资队伍建设-引进人才科研启动55</t>
  </si>
  <si>
    <t>印遇龙</t>
  </si>
  <si>
    <t>222154</t>
  </si>
  <si>
    <t>转/零A592-2022年高等教育“冲补强”高水平-师资队伍建设-引进人才科研启动62</t>
  </si>
  <si>
    <t>任文凯</t>
  </si>
  <si>
    <t>222156</t>
  </si>
  <si>
    <t>转/零A592-2022年高等教育“冲补强”高水平-师资队伍建设-引进人才科研启动64</t>
  </si>
  <si>
    <t>胡豆豆</t>
  </si>
  <si>
    <t>222258</t>
  </si>
  <si>
    <t>转/零A592-2022年高等教育“冲补强”高水平-研究生人才培养48-教学案例库(省)-蚕桑资源</t>
  </si>
  <si>
    <t>刘吉平</t>
  </si>
  <si>
    <t>222321</t>
  </si>
  <si>
    <t>转/零A592-2022年高等教育“冲补强”高水平-本科生人才培养-动科学院</t>
  </si>
  <si>
    <t>222349</t>
  </si>
  <si>
    <t>转/零A592-2022年高等教育“冲补强”高水平-科创能力提升-提质增效12-昆虫细胞死亡</t>
  </si>
  <si>
    <t>田铃</t>
  </si>
  <si>
    <t>222352</t>
  </si>
  <si>
    <t>转/零A592-2022年高等教育“冲补强”高水平-科创能力提升-提质增效15-采食的肠-脑轴神经调控</t>
  </si>
  <si>
    <t>朱灿俊</t>
  </si>
  <si>
    <t>222357</t>
  </si>
  <si>
    <t>转/零A592-2022年高等教育“冲补强”高水平-科创能力提升-提质增效20-STAT3-bFGF介导脯氨酸促胎盘血管生成</t>
  </si>
  <si>
    <t>谭成全</t>
  </si>
  <si>
    <t>222360</t>
  </si>
  <si>
    <t>转/零A592-2022年高等教育“冲补强”高水平-科创能力提升-提质增效23-猪脂质代谢的表观遗传调控研究</t>
  </si>
  <si>
    <t>张琳</t>
  </si>
  <si>
    <t>222361</t>
  </si>
  <si>
    <t>转/零A592-2022年高等教育“冲补强”高水平-科创能力提升-提质增效24-非编码RNA”翻译多肽调控家鸡肌肉发育</t>
  </si>
  <si>
    <t>222365</t>
  </si>
  <si>
    <t>转/零A592-2022年高等教育“冲补强”高水平-科创能力提升-提质增效28-GPRC5B介导维生素A代谢物对母猪泌乳</t>
  </si>
  <si>
    <t>张世海</t>
  </si>
  <si>
    <t>222372</t>
  </si>
  <si>
    <t>转/零A592-2022年高等教育“冲补强”高水平-科创能力提升-提质增效35-宿主蛋白m6A甲基化修饰在ALV诱导肿瘤</t>
  </si>
  <si>
    <t>张新珩</t>
  </si>
  <si>
    <t>222382</t>
  </si>
  <si>
    <t>转/零A592-2022年高等教育“冲补强”高水平-科创能力提升-提质增效44-基于高分辨结构的分子对接筛选家蚕抗</t>
  </si>
  <si>
    <t>孙京臣</t>
  </si>
  <si>
    <t>222383</t>
  </si>
  <si>
    <t>转/零A592-2022年高等教育“冲补强”高水平-科创能力提升-提质增效45-多基因来源的重组型lncRNA的鉴定及其</t>
  </si>
  <si>
    <t>聂庆华</t>
  </si>
  <si>
    <t>222387</t>
  </si>
  <si>
    <t>转/零A592-2022年高等教育“冲补强”高水平-科创能力提升-提质增效49-基于干细胞培养类器官技术的ETEC损伤</t>
  </si>
  <si>
    <t>王修启</t>
  </si>
  <si>
    <t>222423</t>
  </si>
  <si>
    <t>转/零A592-2022年高等教育“冲补强”高水平-科创能力提升-重大成果1-五系配套瘦肉型猪选育关键技术与应用</t>
  </si>
  <si>
    <t>吴珍芳</t>
  </si>
  <si>
    <t>222431</t>
  </si>
  <si>
    <t>转/零A592-2022年高等教育“冲补强”高水平-科创能力提升-重大成果9-提高仔猪肠道健康的营养调控关键技术及</t>
  </si>
  <si>
    <t>动物科学学院 汇总</t>
  </si>
  <si>
    <t>林学与风景园林学院</t>
  </si>
  <si>
    <t>221421</t>
  </si>
  <si>
    <t>零A570-海外名师项目-瓦赫宁根大学著名化学生态学者来粤交流与合作</t>
  </si>
  <si>
    <t>马涛</t>
  </si>
  <si>
    <t>221422</t>
  </si>
  <si>
    <t>零A570-海外名师项目-国家公园管理关键技术交流与合作</t>
  </si>
  <si>
    <t>邱权</t>
  </si>
  <si>
    <t>222054</t>
  </si>
  <si>
    <t>转/零A592-2022年高等教育“冲补强”高水平-师资队伍建设-引进人才科研启动2</t>
  </si>
  <si>
    <t>谭建文</t>
  </si>
  <si>
    <t>222059</t>
  </si>
  <si>
    <t>转/零A592-2022年高等教育“冲补强”高水平-师资队伍建设-引进人才科研启动7</t>
  </si>
  <si>
    <t>孙晔</t>
  </si>
  <si>
    <t>222068</t>
  </si>
  <si>
    <t>转/零A592-2022年高等教育“冲补强”高水平-师资队伍建设-长江、珠江学者配套1</t>
  </si>
  <si>
    <t>葛良法</t>
  </si>
  <si>
    <t>222092</t>
  </si>
  <si>
    <t>转/零A592-2022年高等教育“冲补强”高水平-学科建设-新增博士一级学位授权点-林风</t>
  </si>
  <si>
    <t>彭昌操</t>
  </si>
  <si>
    <t>222131</t>
  </si>
  <si>
    <t>转/零A592-2022年高等教育“冲补强”高水平-师资队伍建设-引进人才科研启动39</t>
  </si>
  <si>
    <t>陈辉</t>
  </si>
  <si>
    <t>222132</t>
  </si>
  <si>
    <t>转/零A592-2022年高等教育“冲补强”高水平-师资队伍建设-引进人才科研启动40</t>
  </si>
  <si>
    <t>唐明</t>
  </si>
  <si>
    <t>222146</t>
  </si>
  <si>
    <t>转/零A592-2022年高等教育“冲补强”高水平-师资队伍建设-引进人才科研启动54</t>
  </si>
  <si>
    <t>张建霞</t>
  </si>
  <si>
    <t>222150</t>
  </si>
  <si>
    <t>转/零A592-2022年高等教育“冲补强”高水平-师资队伍建设-引进人才科研启动58</t>
  </si>
  <si>
    <t>陈崇贤</t>
  </si>
  <si>
    <t>222183</t>
  </si>
  <si>
    <t>转/零A592-2022年高等教育“冲补强”高水平-师资队伍建设-引进人才科研启动78</t>
  </si>
  <si>
    <t>李建明</t>
  </si>
  <si>
    <t>222227</t>
  </si>
  <si>
    <t>转/零A592-2022年高等教育“冲补强”高水平-研究生人才培养17-教材(校)-林业调查规划设计教程</t>
  </si>
  <si>
    <t>邓成</t>
  </si>
  <si>
    <t>222229</t>
  </si>
  <si>
    <t>转/零A592-2022年高等教育“冲补强”高水平-研究生人才培养19-教材(校)-研究生学业适应与发展</t>
  </si>
  <si>
    <t>陈晓梅</t>
  </si>
  <si>
    <t>222245</t>
  </si>
  <si>
    <t>转/零A592-2022年高等教育“冲补强”高水平-研究生人才培养35-学位与教改(省)-基于校企协同育人风景园林</t>
  </si>
  <si>
    <t>刘小蓓</t>
  </si>
  <si>
    <t>222318</t>
  </si>
  <si>
    <t>转/零A592-2022年高等教育“冲补强”高水平-本科生人才培养-林风学院</t>
  </si>
  <si>
    <t>222346</t>
  </si>
  <si>
    <t>转/零A592-2022年高等教育“冲补强”高水平-科创能力提升-提质增效9-大豆产量相关性状遗传基础解析</t>
  </si>
  <si>
    <t>222380</t>
  </si>
  <si>
    <t>转/零A592-2022年高等教育“冲补强”高水平-科创能力提升-提质增效42-林木半纤维素木聚糖合成调控机制研究</t>
  </si>
  <si>
    <t>吴蔼民</t>
  </si>
  <si>
    <t>222427</t>
  </si>
  <si>
    <t>转/零A592-2022年高等教育“冲补强”高水平-科创能力提升-重大成果5-辣木、构树、黄梁木等木本饲料资源培育</t>
  </si>
  <si>
    <t>陈晓阳</t>
  </si>
  <si>
    <t>林学与风景园林学院 汇总</t>
  </si>
  <si>
    <t>工程学院</t>
  </si>
  <si>
    <t>222055</t>
  </si>
  <si>
    <t>转/零A592-2022年高等教育“冲补强”高水平-师资队伍建设-引进人才科研启动3</t>
  </si>
  <si>
    <t>冯骁</t>
  </si>
  <si>
    <t>222058</t>
  </si>
  <si>
    <t>转/零A592-2022年高等教育“冲补强”高水平-师资队伍建设-引进人才科研启动6</t>
  </si>
  <si>
    <t>吴双龙</t>
  </si>
  <si>
    <t>222084</t>
  </si>
  <si>
    <t>转/零A592-2022年高等教育“冲补强”高水平-学科建设-冲一流学科建设-工程</t>
  </si>
  <si>
    <t>李君</t>
  </si>
  <si>
    <t>222163</t>
  </si>
  <si>
    <t>转/零A592-2022年高等教育“冲补强”高水平-师资队伍建设-长江、珠江学者配套经费4</t>
  </si>
  <si>
    <t>胡炼</t>
  </si>
  <si>
    <t>222216</t>
  </si>
  <si>
    <t>转/零A592-2022年高等教育“冲补强”高水平-研究生人才培养6-实验课程(校)-虚拟现实及虚拟产品设计</t>
  </si>
  <si>
    <t>王红军</t>
  </si>
  <si>
    <t>222230</t>
  </si>
  <si>
    <t>转/零A592-2022年高等教育“冲补强”高水平-研究生人才培养20-教材(校)-农业机器人</t>
  </si>
  <si>
    <t>马瑞峻</t>
  </si>
  <si>
    <t>222273</t>
  </si>
  <si>
    <t>转/零A592-2022年高等教育“冲补强”高水平-科创能力提升-丘陵山区智能水稻直播机器人关键技术与应用研究</t>
  </si>
  <si>
    <t>杨文武</t>
  </si>
  <si>
    <t>222325</t>
  </si>
  <si>
    <t>转/零A592-2022年高等教育“冲补强”高水平-本科生人才培养-工程学院</t>
  </si>
  <si>
    <t>222407</t>
  </si>
  <si>
    <t>转/零A592-2022年高等教育“冲补强”高水平-国际交流合作2-农业工程学科国际伙伴培育计划</t>
  </si>
  <si>
    <t>工程学院 汇总</t>
  </si>
  <si>
    <t>生命科学学院</t>
  </si>
  <si>
    <t>222116</t>
  </si>
  <si>
    <t>零A601-2022年高等教育-冲一流补短板强特色-特色高校提升计划资金（内涵建设）-广东省生化竞赛</t>
  </si>
  <si>
    <t>安娜</t>
  </si>
  <si>
    <t>222347</t>
  </si>
  <si>
    <t>零A602直达-2022年中央支持地方高校改革发展资金-“双一流”学科建设补助-科创能力提升-提质增效10-杂交制种</t>
  </si>
  <si>
    <t>周海</t>
  </si>
  <si>
    <t>222351</t>
  </si>
  <si>
    <t>零A602直达-2022年中央支持地方高校改革发展资金-“双一流”学科建设补助-科创能力提升-提质增效14-水稻远缘</t>
  </si>
  <si>
    <t>谢勇尧</t>
  </si>
  <si>
    <t>222353</t>
  </si>
  <si>
    <t>零A602直达-2022年中央支持地方高校改革发展资金-“双一流”学科建设补助-科创能力提升-提质增效16-植物抗病性</t>
  </si>
  <si>
    <t>梁祥修</t>
  </si>
  <si>
    <t>222356</t>
  </si>
  <si>
    <t>零A602直达-2022年中央支持地方高校改革发展资金-“双一流”学科建设补助-科创能力提升-提质增效19-OsAGO2调控</t>
  </si>
  <si>
    <t>郑少燕</t>
  </si>
  <si>
    <t>222414</t>
  </si>
  <si>
    <t>零A602直达-2022年中央支持地方高校改革发展资金-“双一流”学科建设补助-师资队伍建设-引进人才科研启动95</t>
  </si>
  <si>
    <t>衡月芹</t>
  </si>
  <si>
    <t>222415</t>
  </si>
  <si>
    <t>零A602直达-2022年中央支持地方高校改革发展资金-“双一流”学科建设补助-师资队伍建设-引进人才科研启动96</t>
  </si>
  <si>
    <t>张智胜</t>
  </si>
  <si>
    <t>222421</t>
  </si>
  <si>
    <t>零A608-2022年院士业务经费补助-刘耀光</t>
  </si>
  <si>
    <t>刘耀光</t>
  </si>
  <si>
    <t>222066</t>
  </si>
  <si>
    <t>转/零A592-2022年高等教育“冲补强”高水平-师资队伍建设-引进人才科研启动14</t>
  </si>
  <si>
    <t>钟晋顺</t>
  </si>
  <si>
    <t>222085</t>
  </si>
  <si>
    <t>转/零A592-2022年高等教育“冲补强”高水平-学科建设-一流学科支撑学科建设-生科</t>
  </si>
  <si>
    <t>王应详</t>
  </si>
  <si>
    <t>222115</t>
  </si>
  <si>
    <t>转/零A592-2022年高等教育“冲补强”高水平-师资队伍建设-引进人才科研启动28</t>
  </si>
  <si>
    <t>222217</t>
  </si>
  <si>
    <t>转/零A592-2022年高等教育“冲补强”高水平-研究生人才培养7-实验课程(校)-高级细胞生物学</t>
  </si>
  <si>
    <t>王浩</t>
  </si>
  <si>
    <t>222221</t>
  </si>
  <si>
    <t>转/零A592-2022年高等教育“冲补强”高水平-研究生人才培养11-示范课程（校）-基因工程原理与方法</t>
  </si>
  <si>
    <t>222252</t>
  </si>
  <si>
    <t>转/零A592-2022年高等教育“冲补强”高水平-研究生人才培养42-联培基地(省)-广东省中药研究所</t>
  </si>
  <si>
    <t>吴鸿</t>
  </si>
  <si>
    <t>222253</t>
  </si>
  <si>
    <t>转/零A592-2022年高等教育“冲补强”高水平-研究生人才培养43-示范课程(省)-基因工程原理与方法</t>
  </si>
  <si>
    <t>222261</t>
  </si>
  <si>
    <t>转/零A592-2022年高等教育“冲补强”高水平-研究生人才培养51-教学案例库(省)-专学高级植物学</t>
  </si>
  <si>
    <t>白玫</t>
  </si>
  <si>
    <t>222324</t>
  </si>
  <si>
    <t>转/零A592-2022年高等教育“冲补强”高水平-本科生人才培养-生科学院</t>
  </si>
  <si>
    <t>王应祥</t>
  </si>
  <si>
    <t>生命科学学院 汇总</t>
  </si>
  <si>
    <t>经济管理学院</t>
  </si>
  <si>
    <t>221409</t>
  </si>
  <si>
    <t>零A570-海外名师项目-企业数字化转型与创新的前沿科学问题</t>
  </si>
  <si>
    <t>林家宝</t>
  </si>
  <si>
    <t>222090</t>
  </si>
  <si>
    <t>转/零A592-2022年高等教育“冲补强”高水平-学科建设-广东省重点建设学科建设-经管</t>
  </si>
  <si>
    <t>罗明忠</t>
  </si>
  <si>
    <t>222103</t>
  </si>
  <si>
    <t>转/零A592-2022年高等教育“冲补强”高水平-师资队伍建设-引进人才科研启动16</t>
  </si>
  <si>
    <t>周超</t>
  </si>
  <si>
    <t>222112</t>
  </si>
  <si>
    <t>转/零A592-2022年高等教育“冲补强”高水平-师资队伍建设-引进人才科研启动25</t>
  </si>
  <si>
    <t>陈霄</t>
  </si>
  <si>
    <t>222134</t>
  </si>
  <si>
    <t>转/零A592-2022年高等教育“冲补强”高水平-师资队伍建设-引进人才科研启动42</t>
  </si>
  <si>
    <t>彭秋萍</t>
  </si>
  <si>
    <t>222144</t>
  </si>
  <si>
    <t>转/零A592-2022年高等教育“冲补强”高水平-师资队伍建设-引进人才科研启动52</t>
  </si>
  <si>
    <t>仇童伟</t>
  </si>
  <si>
    <t>222153</t>
  </si>
  <si>
    <t>转/零A592-2022年高等教育“冲补强”高水平-师资队伍建设-引进人才科研启动61</t>
  </si>
  <si>
    <t>蔡轶</t>
  </si>
  <si>
    <t>222164</t>
  </si>
  <si>
    <t>转/零A592-2022年高等教育“冲补强”高水平-师资队伍建设-长江、珠江学者配套经费5</t>
  </si>
  <si>
    <t>陈有华</t>
  </si>
  <si>
    <t>222172</t>
  </si>
  <si>
    <t>转/零A592-2022年高等教育“冲补强”高水平-师资队伍建设-引进人才科研启动70</t>
  </si>
  <si>
    <t>伍敬文</t>
  </si>
  <si>
    <t>222233</t>
  </si>
  <si>
    <t>转/零A592-2022年高等教育“冲补强”高水平-研究生人才培养23-课程案例库(校)-中国企业财务</t>
  </si>
  <si>
    <t>陈晓敏</t>
  </si>
  <si>
    <t>222237</t>
  </si>
  <si>
    <t>转/零A592-2022年高等教育“冲补强”高水平-研究生人才培养27-课程案例库(校)-农产品市场营销与品牌</t>
  </si>
  <si>
    <t>姜百臣</t>
  </si>
  <si>
    <t>222262</t>
  </si>
  <si>
    <t>转/零A592-2022年高等教育“冲补强”高水平-研究生人才培养52-教学案例库(省)-涉农企管教学</t>
  </si>
  <si>
    <t>郭萍</t>
  </si>
  <si>
    <t>222263</t>
  </si>
  <si>
    <t>转/零A592-2022年高等教育“冲补强”高水平-研究生人才培养53-教学案例库(省)-农业产业振兴社调</t>
  </si>
  <si>
    <t>齐文娥</t>
  </si>
  <si>
    <t>222284</t>
  </si>
  <si>
    <t>转/零A592-2022年高等教育“冲补强”高水平-科创能力提升-金融大数据分析重点实验室</t>
  </si>
  <si>
    <t>刘仁和</t>
  </si>
  <si>
    <t>222286</t>
  </si>
  <si>
    <t>转/零A592-2022年高等教育“冲补强”高水平-科创能力提升-广东乡村振兴和贫困研究研究中心（第二期培育）</t>
  </si>
  <si>
    <t>222292</t>
  </si>
  <si>
    <t>转/零A592-2022年高等教育“冲补强”高水平-科创能力提升-乡村振兴与共同富裕研究基地</t>
  </si>
  <si>
    <t>222296</t>
  </si>
  <si>
    <t>转/零A592-2022年高等教育“冲补强”高水平-科创能力提升-农业产业发展研究中心</t>
  </si>
  <si>
    <t>万俊毅</t>
  </si>
  <si>
    <t>222297</t>
  </si>
  <si>
    <t>转/零A592-2022年高等教育“冲补强”高水平-科创能力提升-乡村振兴实验室（第一期培育）</t>
  </si>
  <si>
    <t>222310</t>
  </si>
  <si>
    <t>转/零A592-2022年高等教育“冲补强”高水平-师资队伍建设-引进人才科研启动87</t>
  </si>
  <si>
    <t>徐峰</t>
  </si>
  <si>
    <t>222331</t>
  </si>
  <si>
    <t>转/零A592-2022年高等教育“冲补强”高水平-本科生人才培养-经管学院</t>
  </si>
  <si>
    <t>222409</t>
  </si>
  <si>
    <t>转/零A592-2022年高等教育“冲补强”高水平-国际交流合作4-农业经济学学科国际伙伴培育计划</t>
  </si>
  <si>
    <t>谭莹</t>
  </si>
  <si>
    <t>222417</t>
  </si>
  <si>
    <t>转/零A592-2022年高等教育“冲补强”高水平-师资队伍建设-引进人才科研启动98</t>
  </si>
  <si>
    <t>赵纯凯</t>
  </si>
  <si>
    <t>222434</t>
  </si>
  <si>
    <t>转/零A592-2022年高等教育“冲补强”高水平-科创能力提升-社科共建2-俄乌冲突下的粮食安全问题研究</t>
  </si>
  <si>
    <t>谭砚文</t>
  </si>
  <si>
    <t>222436</t>
  </si>
  <si>
    <t>转/零A592-2022年高等教育“冲补强”高水平-科创能力提升-社科共建4-产后环节社会化服务对粮食生产效益影响</t>
  </si>
  <si>
    <t>蔡键</t>
  </si>
  <si>
    <t>222439</t>
  </si>
  <si>
    <t>转/零A592-2022年高等教育“冲补强”高水平-科创能力提升-社科共建7-以产业发展助推共同富裕的政策建议</t>
  </si>
  <si>
    <t>222440</t>
  </si>
  <si>
    <t>转/零A592-2022年高等教育“冲补强”高水平-科创能力提升-社科共建8-粤港澳大湾区都市现代农业发展路径对策</t>
  </si>
  <si>
    <t>郑晶</t>
  </si>
  <si>
    <t>222443</t>
  </si>
  <si>
    <t>转/零A592-2022年高等教育“冲补强”高水平-科创能力提升-社科共建11-我国农业全产业链的外汇风险评估应对</t>
  </si>
  <si>
    <t>222444</t>
  </si>
  <si>
    <t>转/零A592-2022年高等教育“冲补强”高水平-科创能力提升-社科共建12-农药减量施用的对策研究--以水稻产业</t>
  </si>
  <si>
    <t>石敏</t>
  </si>
  <si>
    <t>222445</t>
  </si>
  <si>
    <t>转/零A592-2022年高等教育“冲补强”高水平-科创能力提升-社科共建13-未来谁种树-林农森林经营决策代际差异</t>
  </si>
  <si>
    <t>段伟</t>
  </si>
  <si>
    <t>222457</t>
  </si>
  <si>
    <t>转/零A592-2022年高等教育“冲补强”高水平-科创能力提升-智库建设3-以“三精”为主抓手的广东乡村振兴路径</t>
  </si>
  <si>
    <t>黄松</t>
  </si>
  <si>
    <t>222458</t>
  </si>
  <si>
    <t>转/零A592-2022年高等教育“冲补强”高水平-科创能力提升-智库建设4-完整准确全面贯彻新发展理念推动广东高</t>
  </si>
  <si>
    <t>文晓巍</t>
  </si>
  <si>
    <t>222460</t>
  </si>
  <si>
    <t>转/零A592-2022年高等教育“冲补强”高水平-科创能力提升-智库建设6-建立健全新型农村集体经济机制促进富裕</t>
  </si>
  <si>
    <t>222467</t>
  </si>
  <si>
    <t>转/零A592-2022年高等教育“冲补强”高水平-科创能力提升-智库建设13-广东农业产业发展研究报告（2022）</t>
  </si>
  <si>
    <t>222468</t>
  </si>
  <si>
    <t>转/零A592-2022年高等教育“冲补强”高水平-科创能力提升-智库建设14-大变局下推动高质量发展研究团队支持</t>
  </si>
  <si>
    <t>张日新</t>
  </si>
  <si>
    <t>222473</t>
  </si>
  <si>
    <t>转/零A592-2022年高等教育“冲补强”高水平-师资队伍建设-引进人才科研启动99</t>
  </si>
  <si>
    <t>苏柳方</t>
  </si>
  <si>
    <t>经济管理学院 汇总</t>
  </si>
  <si>
    <t>人文学院</t>
  </si>
  <si>
    <t>222422</t>
  </si>
  <si>
    <t>零A609-古籍仿真复制项目</t>
  </si>
  <si>
    <t>倪根金</t>
  </si>
  <si>
    <t>222099</t>
  </si>
  <si>
    <t>转/零A592-2022年高等教育“冲补强”高水平-学科建设-硕士一级学位授权点-人文</t>
  </si>
  <si>
    <t>杨乃良</t>
  </si>
  <si>
    <t>222188</t>
  </si>
  <si>
    <t>转/零A592-2022年高等教育“冲补强”高水平-师资队伍建设-引进人才科研启动83</t>
  </si>
  <si>
    <t>袁建新</t>
  </si>
  <si>
    <t>222219</t>
  </si>
  <si>
    <t>转/零A592-2022年高等教育“冲补强”高水平-研究生人才培养9-示范课程(校)-科学技术史</t>
  </si>
  <si>
    <t>赵艳萍</t>
  </si>
  <si>
    <t>222244</t>
  </si>
  <si>
    <t>转/零A592-2022年高等教育“冲补强”高水平-研究生人才培养34-学位与教改(省)-国际视野下研究生课程建设研究</t>
  </si>
  <si>
    <t>陈志国</t>
  </si>
  <si>
    <t>222256</t>
  </si>
  <si>
    <t>转/零A592-2022年高等教育“冲补强”高水平-研究生人才培养46-示范课程(省)-科学技术史</t>
  </si>
  <si>
    <t>222259</t>
  </si>
  <si>
    <t>转/零A592-2022年高等教育“冲补强”高水平-研究生人才培养49-教学案例库(省)-网络食品犯罪</t>
  </si>
  <si>
    <t>杜国明</t>
  </si>
  <si>
    <t>222288</t>
  </si>
  <si>
    <t>转/零A592-2022年高等教育“冲补强”高水平-科创能力提升-广州农业文化遗产研究中心</t>
  </si>
  <si>
    <t>王福昌</t>
  </si>
  <si>
    <t>222333</t>
  </si>
  <si>
    <t>转/零A592-2022年高等教育“冲补强”高水平-本科生人才培养-人文法学院</t>
  </si>
  <si>
    <t>222459</t>
  </si>
  <si>
    <t>转/零A592-2022年高等教育“冲补强”高水平-科创能力提升-智库建设5-驻镇帮镇扶村的理论依据、创新意义合力</t>
  </si>
  <si>
    <t>顾方愉</t>
  </si>
  <si>
    <t>222469</t>
  </si>
  <si>
    <t>转/零A592-2022年高等教育“冲补强”高水平-科创能力提升-智库建设15-农耕文化研究资助</t>
  </si>
  <si>
    <t>高列过</t>
  </si>
  <si>
    <t>人文学院 汇总</t>
  </si>
  <si>
    <t>材料与能源学院</t>
  </si>
  <si>
    <t>221414</t>
  </si>
  <si>
    <t>零A570-海外名师项目-装配式低碳微型过渡住房的研发及应用</t>
  </si>
  <si>
    <t>胡传双</t>
  </si>
  <si>
    <t>221415</t>
  </si>
  <si>
    <t>零A570-海外名师项目-生物质碳基功能材料制备及储能应用的科技合作与交流</t>
  </si>
  <si>
    <t>肖勇</t>
  </si>
  <si>
    <t>221416</t>
  </si>
  <si>
    <t>零A570-海外名师项目-基于直写三维制造纳米纤维防护材料的粤港合作及人才培养</t>
  </si>
  <si>
    <t>郑文旭</t>
  </si>
  <si>
    <t>222093</t>
  </si>
  <si>
    <t>转/零A592-2022年高等教育“冲补强”高水平-学科建设-新增博士一级学位授权点-材能</t>
  </si>
  <si>
    <t>222108</t>
  </si>
  <si>
    <t>转/零A592-2022年高等教育“冲补强”高水平-师资队伍建设-引进人才科研启动21</t>
  </si>
  <si>
    <t>李丽萍</t>
  </si>
  <si>
    <t>222157</t>
  </si>
  <si>
    <t>转/零A592-2022年高等教育“冲补强”高水平-师资队伍建设-引进人才科研启动65</t>
  </si>
  <si>
    <t>李兆栋</t>
  </si>
  <si>
    <t>222165</t>
  </si>
  <si>
    <t>转/零A592-2022年高等教育“冲补强”高水平-师资队伍建设-长江、珠江学者配套经费6</t>
  </si>
  <si>
    <t>雷炳富</t>
  </si>
  <si>
    <t>222167</t>
  </si>
  <si>
    <t>转/零A592-2022年高等教育“冲补强”高水平-师资队伍建设-长江、珠江学者配套经费8</t>
  </si>
  <si>
    <t>许细薇</t>
  </si>
  <si>
    <t>222249</t>
  </si>
  <si>
    <t>转/零A592-2022年高等教育“冲补强”高水平-研究生人才培养39-联培基地(省)-东莞市信远无纺布</t>
  </si>
  <si>
    <t>杨卓鸿</t>
  </si>
  <si>
    <t>222311</t>
  </si>
  <si>
    <t>转/零A592-2022年高等教育“冲补强”高水平-师资队伍建设-引进人才科研启动88</t>
  </si>
  <si>
    <t>饶华商</t>
  </si>
  <si>
    <t>222314</t>
  </si>
  <si>
    <t>转/零A592-2022年高等教育“冲补强”高水平-师资队伍建设-引进人才科研启动91</t>
  </si>
  <si>
    <t>潘振晓</t>
  </si>
  <si>
    <t>222328</t>
  </si>
  <si>
    <t>转/零A592-2022年高等教育“冲补强”高水平-本科生人才培养-材能学院</t>
  </si>
  <si>
    <t>222350</t>
  </si>
  <si>
    <t>转/零A592-2022年高等教育“冲补强”高水平-科创能力提升-提质增效13-木本油脂高效转化及其功能改性</t>
  </si>
  <si>
    <t>张超群</t>
  </si>
  <si>
    <t>222359</t>
  </si>
  <si>
    <t>转/零A592-2022年高等教育“冲补强”高水平-科创能力提升-提质增效22-新型多孔炭材料</t>
  </si>
  <si>
    <t>梁业如</t>
  </si>
  <si>
    <t>222376</t>
  </si>
  <si>
    <t>转/零A592-2022年高等教育“冲补强”高水平-科创能力提升-提质增效39-生物油基碳笼锚定单原子催化剂的构筑</t>
  </si>
  <si>
    <t>222377</t>
  </si>
  <si>
    <t>转/零A592-2022年高等教育“冲补强”高水平-科创能力提升-面向区块链技术1-全生物基光固化材料</t>
  </si>
  <si>
    <t>袁腾</t>
  </si>
  <si>
    <t>222389</t>
  </si>
  <si>
    <t>转/零A592-2022年高等教育“冲补强”高水平-科创能力提升-面向区块链技术2打造服务乡村振兴品牌1-高效量子</t>
  </si>
  <si>
    <t>钟新华</t>
  </si>
  <si>
    <t>材料与能源学院 汇总</t>
  </si>
  <si>
    <t>继续教育学院</t>
  </si>
  <si>
    <t>221038</t>
  </si>
  <si>
    <t>零B468-2021年中央财政农业生产发展资金(第4批)-2021年农业经理人培训</t>
  </si>
  <si>
    <t>曹先维</t>
  </si>
  <si>
    <t>222398</t>
  </si>
  <si>
    <t>零B584-2022年乡村产业振兴带头人培育“头雁”项目</t>
  </si>
  <si>
    <t>继续教育学院 汇总</t>
  </si>
  <si>
    <t>食品学院</t>
  </si>
  <si>
    <t>222088</t>
  </si>
  <si>
    <t>转/零A592-2022年高等教育“冲补强”高水平-学科建设-广东省重点建设学科建设-食品</t>
  </si>
  <si>
    <t>雷红涛</t>
  </si>
  <si>
    <t>222104</t>
  </si>
  <si>
    <t>转/零A592-2022年高等教育“冲补强”高水平-师资队伍建设-引进人才科研启动17</t>
  </si>
  <si>
    <t>兰雅淇</t>
  </si>
  <si>
    <t>222105</t>
  </si>
  <si>
    <t>转/零A592-2022年高等教育“冲补强”高水平-师资队伍建设-引进人才科研启动18</t>
  </si>
  <si>
    <t>艾民珉</t>
  </si>
  <si>
    <t>222109</t>
  </si>
  <si>
    <t>转/零A592-2022年高等教育“冲补强”高水平-师资队伍建设-引进人才科研启动22</t>
  </si>
  <si>
    <t>吕慕雯</t>
  </si>
  <si>
    <t>222111</t>
  </si>
  <si>
    <t>转/零A592-2022年高等教育“冲补强”高水平-师资队伍建设-引进人才科研启动24</t>
  </si>
  <si>
    <t>刘旭炜</t>
  </si>
  <si>
    <t>222135</t>
  </si>
  <si>
    <t>转/零A592-2022年高等教育“冲补强”高水平-师资队伍建设-引进人才科研启动43</t>
  </si>
  <si>
    <t>吴绍宗</t>
  </si>
  <si>
    <t>222140</t>
  </si>
  <si>
    <t>转/零A592-2022年高等教育“冲补强”高水平-师资队伍建设-引进人才科研启动48</t>
  </si>
  <si>
    <t>邹苑</t>
  </si>
  <si>
    <t>222143</t>
  </si>
  <si>
    <t>转/零A592-2022年高等教育“冲补强”高水平-师资队伍建设-引进人才科研启动51</t>
  </si>
  <si>
    <t>黄卫娟</t>
  </si>
  <si>
    <t>222166</t>
  </si>
  <si>
    <t>转/零A592-2022年高等教育“冲补强”高水平-师资队伍建设-长江、珠江学者配套经费7</t>
  </si>
  <si>
    <t>肖杰</t>
  </si>
  <si>
    <t>222170</t>
  </si>
  <si>
    <t>转/零A592-2022年高等教育“冲补强”高水平-师资队伍建设-引进人才科研启动68</t>
  </si>
  <si>
    <t>刘韵乐</t>
  </si>
  <si>
    <t>222181</t>
  </si>
  <si>
    <t>转/零A592-2022年高等教育“冲补强”高水平-师资队伍建设-长江、珠江学者配套经费9</t>
  </si>
  <si>
    <t>王弘</t>
  </si>
  <si>
    <t>222189</t>
  </si>
  <si>
    <t>转/零A592-2022年高等教育“冲补强”高水平-师资队伍建设-引进人才科研启动84</t>
  </si>
  <si>
    <t>温棚</t>
  </si>
  <si>
    <t>222194</t>
  </si>
  <si>
    <t>转/零A592-2022年高等教育“冲补强”高水平-师资队伍建设-引进人才科研启动85</t>
  </si>
  <si>
    <t>222251</t>
  </si>
  <si>
    <t>转/零A592-2022年高等教育“冲补强”高水平-研究生人才培养41-联培基地(省)-咀香园健康食品</t>
  </si>
  <si>
    <t>杜冰</t>
  </si>
  <si>
    <t>222266</t>
  </si>
  <si>
    <t>转/零A592-2022年高等教育“冲补强”高水平-科创能力提升-农药小分子纳米抗体构效关系及其定向进化研究</t>
  </si>
  <si>
    <t>徐振林</t>
  </si>
  <si>
    <t>222326</t>
  </si>
  <si>
    <t>转/零A592-2022年高等教育“冲补强”高水平-本科生人才培养-食品学院</t>
  </si>
  <si>
    <t>222345</t>
  </si>
  <si>
    <t>转/零A592-2022年高等教育“冲补强”高水平-科创能力提升-提质增效8-食品安全</t>
  </si>
  <si>
    <t>222388</t>
  </si>
  <si>
    <t>转/零A592-2022年高等教育“冲补强”高水平-科创能力提升-提质增效50-Fc触发增强Fab活性的抗体别构调节机制</t>
  </si>
  <si>
    <t>222426</t>
  </si>
  <si>
    <t>转/零A592-2022年高等教育“冲补强”高水平-科创能力提升-重大成果4-牛乳源生物转化新型活性肽的发掘及共性</t>
  </si>
  <si>
    <t>曹庸</t>
  </si>
  <si>
    <t>222432</t>
  </si>
  <si>
    <t>转/零A592-2022年高等教育“冲补强”高水平-科创能力提升-重大成果10-功能导向的植物提取物全产业链加工新</t>
  </si>
  <si>
    <t>食品学院 汇总</t>
  </si>
  <si>
    <t>体育教研部</t>
  </si>
  <si>
    <t>221419</t>
  </si>
  <si>
    <t>零A570-海外名师项目-粤港澳大湾区皮克球运动文化交流研究</t>
  </si>
  <si>
    <t>卢三妹</t>
  </si>
  <si>
    <t>体育教研部 汇总</t>
  </si>
  <si>
    <t>园艺学院</t>
  </si>
  <si>
    <t>F22015</t>
  </si>
  <si>
    <t>零B557-特早熟、特晚熟优质荔枝品种选育及配套栽培技术的研究推广</t>
  </si>
  <si>
    <t>胡桂兵</t>
  </si>
  <si>
    <t>222056</t>
  </si>
  <si>
    <t>转/零A592-2022年高等教育“冲补强”高水平-师资队伍建设-引进人才科研启动4</t>
  </si>
  <si>
    <t>钟珉</t>
  </si>
  <si>
    <t>222091</t>
  </si>
  <si>
    <t>转/零A592-2022年高等教育“冲补强”高水平-学科建设-广东省重点建设学科建设-园艺</t>
  </si>
  <si>
    <t>222187</t>
  </si>
  <si>
    <t>转/零A592-2022年高等教育“冲补强”高水平-师资队伍建设-引进人才科研启动82</t>
  </si>
  <si>
    <t>王光</t>
  </si>
  <si>
    <t>222215</t>
  </si>
  <si>
    <t>转/零A592-2022年高等教育“冲补强”高水平-研究生人才培养5-实验课程(校)-园艺植物基因工程原理与技术</t>
  </si>
  <si>
    <t>陈长明</t>
  </si>
  <si>
    <t>222248</t>
  </si>
  <si>
    <t>转/零A592-2022年高等教育“冲补强”高水平-研究生人才培养38-联培基地(省)-中国热带农科院南亚</t>
  </si>
  <si>
    <t>赵杰堂</t>
  </si>
  <si>
    <t>222255</t>
  </si>
  <si>
    <t>转/零A592-2022年高等教育“冲补强”高水平-研究生人才培养45-示范课程(省)-园艺植物基因工程</t>
  </si>
  <si>
    <t>222319</t>
  </si>
  <si>
    <t>转/零A592-2022年高等教育“冲补强”高水平-本科生人才培养-园艺学院</t>
  </si>
  <si>
    <t>222340</t>
  </si>
  <si>
    <t>转/零A592-2022年高等教育“冲补强”高水平-科创能力提升-提质增效3-荔枝花果发育</t>
  </si>
  <si>
    <t>夏瑞</t>
  </si>
  <si>
    <t>222344</t>
  </si>
  <si>
    <t>转/零A592-2022年高等教育“冲补强”高水平-科创能力提升-提质增效7-果实成熟的分子调控</t>
  </si>
  <si>
    <t>邝健飞</t>
  </si>
  <si>
    <t>222363</t>
  </si>
  <si>
    <t>转/零A592-2022年高等教育“冲补强”高水平-科创能力提升-提质增效26-泛素化调控香蕉高温青皮熟的机制分析</t>
  </si>
  <si>
    <t>单伟</t>
  </si>
  <si>
    <t>222367</t>
  </si>
  <si>
    <t>转/零A592-2022年高等教育“冲补强”高水平-科创能力提升-提质增效30-荔枝落果之果实“遥控”离区的机理</t>
  </si>
  <si>
    <t>赵明磊</t>
  </si>
  <si>
    <t>222368</t>
  </si>
  <si>
    <t>转/零A592-2022年高等教育“冲补强”高水平-科创能力提升-提质增效31-SlAN2-like调控紫黑番茄形成分子机制</t>
  </si>
  <si>
    <t>邱正坤</t>
  </si>
  <si>
    <t>222370</t>
  </si>
  <si>
    <t>转/零A592-2022年高等教育“冲补强”高水平-科创能力提升-提质增效33-蔬菜品质形成调控</t>
  </si>
  <si>
    <t>朱张生</t>
  </si>
  <si>
    <t>222378</t>
  </si>
  <si>
    <t>转/零A592-2022年高等教育“冲补强”高水平-科创能力提升-提质增效40-小肽和蛋白质磷酸化参与生长素和乙烯</t>
  </si>
  <si>
    <t>李建国</t>
  </si>
  <si>
    <t>222384</t>
  </si>
  <si>
    <t>转/零A592-2022年高等教育“冲补强”高水平-科创能力提升-提质增效46-转录因子的多维蛋白质修饰参与CTK和</t>
  </si>
  <si>
    <t>陈建业</t>
  </si>
  <si>
    <t>园艺学院 汇总</t>
  </si>
  <si>
    <t>艺术学院</t>
  </si>
  <si>
    <t>221423</t>
  </si>
  <si>
    <t>零A570-海外名师项目-澳穗两地青年社交媒体使用比较研究</t>
  </si>
  <si>
    <t>刘红斌</t>
  </si>
  <si>
    <t>222027</t>
  </si>
  <si>
    <t>零A591-2022年教育发展专项-学校体育美育卫生国防教育改革发展资金</t>
  </si>
  <si>
    <t>郑颜文</t>
  </si>
  <si>
    <t>222101</t>
  </si>
  <si>
    <t>转/零A592-2022年高等教育“冲补强”高水平-学科建设-硕士一级学位授权点-艺术</t>
  </si>
  <si>
    <t>金惠</t>
  </si>
  <si>
    <t>222214</t>
  </si>
  <si>
    <t>转/零A592-2022年高等教育“冲补强”高水平-研究生人才培养4-课程思政(校)-岭南文化视觉设计</t>
  </si>
  <si>
    <t>唐铄</t>
  </si>
  <si>
    <t>222228</t>
  </si>
  <si>
    <t>转/零A592-2022年高等教育“冲补强”高水平-研究生人才培养18-教材(校)-影视动画联合创作</t>
  </si>
  <si>
    <t>涂先智</t>
  </si>
  <si>
    <t>222239</t>
  </si>
  <si>
    <t>转/零A592-2022年高等教育“冲补强”高水平-研究生人才培养29-课程案例库(校)-乡村插画与文创设计</t>
  </si>
  <si>
    <t>黄兰</t>
  </si>
  <si>
    <t>222247</t>
  </si>
  <si>
    <t>转/零A592-2022年高等教育“冲补强”高水平-研究生人才培养37-学位与教改(省)-数智时代艺工农</t>
  </si>
  <si>
    <t>邹岚</t>
  </si>
  <si>
    <t>222254</t>
  </si>
  <si>
    <t>转/零A592-2022年高等教育“冲补强”高水平-研究生人才培养44-示范课程(省)-舞台正音与表演</t>
  </si>
  <si>
    <t>222335</t>
  </si>
  <si>
    <t>转/零A592-2022年高等教育“冲补强”高水平-本科生人才培养-艺术学院</t>
  </si>
  <si>
    <t>222461</t>
  </si>
  <si>
    <t>转/零A592-2022年高等教育“冲补强”高水平-科创能力提升-智库建设7-发展“乡愁”产业推动乡村精神文明建设</t>
  </si>
  <si>
    <t>张艳河</t>
  </si>
  <si>
    <t>艺术学院 汇总</t>
  </si>
  <si>
    <t>兽医学院</t>
  </si>
  <si>
    <t>221420</t>
  </si>
  <si>
    <t>零A570-海外名师项目-澳大利亚免疫学家来校讲学与指导工作</t>
  </si>
  <si>
    <t>代曼曼</t>
  </si>
  <si>
    <t>F22010</t>
  </si>
  <si>
    <t>零B552-牛羊布鲁氏菌病、猪丹毒、猪Ⅱ型链球菌监测及流行病学调查</t>
  </si>
  <si>
    <t>陈金顶</t>
  </si>
  <si>
    <t>F22036</t>
  </si>
  <si>
    <t>零B578-2022年省级畜禽产品质量安全监督抽查项目</t>
  </si>
  <si>
    <t>刘文字</t>
  </si>
  <si>
    <t>F22037</t>
  </si>
  <si>
    <t>零B579-2022年省级畜禽产品质量安全检测技术能力验证和能力提升</t>
  </si>
  <si>
    <t>F22038</t>
  </si>
  <si>
    <t>零B580-2022年省级畜禽产品质量安全风险监测项目</t>
  </si>
  <si>
    <t>F22039</t>
  </si>
  <si>
    <t>零B581-禽病净化检测、监测及流行病学调查项目</t>
  </si>
  <si>
    <t>曹伟胜</t>
  </si>
  <si>
    <t>222067</t>
  </si>
  <si>
    <t>转/零A592-2022年高等教育“冲补强”高水平-师资队伍建设-引进人才科研启动15</t>
  </si>
  <si>
    <t>刘艺云</t>
  </si>
  <si>
    <t>222083</t>
  </si>
  <si>
    <t>转/零A592-2022年高等教育“冲补强”高水平-学科建设-冲一流学科建设-兽医</t>
  </si>
  <si>
    <t>冯耀宇</t>
  </si>
  <si>
    <t>222114</t>
  </si>
  <si>
    <t>转/零A592-2022年高等教育“冲补强”高水平-师资队伍建设-引进人才科研启动27</t>
  </si>
  <si>
    <t>范双旗</t>
  </si>
  <si>
    <t>222124</t>
  </si>
  <si>
    <t>转/零A592-2022年高等教育“冲补强”高水平-师资队伍建设-引进人才科研启动32</t>
  </si>
  <si>
    <t>张海洋</t>
  </si>
  <si>
    <t>222133</t>
  </si>
  <si>
    <t>转/零A592-2022年高等教育“冲补强”高水平-师资队伍建设-引进人才科研启动41</t>
  </si>
  <si>
    <t>张辉</t>
  </si>
  <si>
    <t>222137</t>
  </si>
  <si>
    <t>转/零A592-2022年高等教育“冲补强”高水平-师资队伍建设-引进人才科研启动45</t>
  </si>
  <si>
    <t>222138</t>
  </si>
  <si>
    <t>转/零A592-2022年高等教育“冲补强”高水平-师资队伍建设-引进人才科研启动46</t>
  </si>
  <si>
    <t>吕伟杰</t>
  </si>
  <si>
    <t>222139</t>
  </si>
  <si>
    <t>转/零A592-2022年高等教育“冲补强”高水平-师资队伍建设-引进人才科研启动47</t>
  </si>
  <si>
    <t>陈奡蕾</t>
  </si>
  <si>
    <t>222141</t>
  </si>
  <si>
    <t>转/零A592-2022年高等教育“冲补强”高水平-师资队伍建设-引进人才科研启动49</t>
  </si>
  <si>
    <t>郑泽中</t>
  </si>
  <si>
    <t>222142</t>
  </si>
  <si>
    <t>转/零A592-2022年高等教育“冲补强”高水平-师资队伍建设-引进人才科研启动50</t>
  </si>
  <si>
    <t>罗均</t>
  </si>
  <si>
    <t>222145</t>
  </si>
  <si>
    <t>转/零A592-2022年高等教育“冲补强”高水平-师资队伍建设-引进人才科研启动53</t>
  </si>
  <si>
    <t>龚浪</t>
  </si>
  <si>
    <t>222148</t>
  </si>
  <si>
    <t>转/零A592-2022年高等教育“冲补强”高水平-师资队伍建设-引进人才科研启动56</t>
  </si>
  <si>
    <t>周宇峰</t>
  </si>
  <si>
    <t>222149</t>
  </si>
  <si>
    <t>转/零A592-2022年高等教育“冲补强”高水平-师资队伍建设-引进人才科研启动57</t>
  </si>
  <si>
    <t>孙海亮</t>
  </si>
  <si>
    <t>222159</t>
  </si>
  <si>
    <t>转/零A592-2022年高等教育“冲补强”高水平-师资队伍建设-长江、珠江学者配套经费2</t>
  </si>
  <si>
    <t>亓文宝</t>
  </si>
  <si>
    <t>222162</t>
  </si>
  <si>
    <t>转/零A592-2022年高等教育“冲补强”高水平-师资队伍建设-长江、珠江学者配套经费3</t>
  </si>
  <si>
    <t>孙坚</t>
  </si>
  <si>
    <t>222235</t>
  </si>
  <si>
    <t>转/零A592-2022年高等教育“冲补强”高水平-研究生人才培养25-课程案例库(校)-高级兽医临床诊断学</t>
  </si>
  <si>
    <t>胡莲美</t>
  </si>
  <si>
    <t>222250</t>
  </si>
  <si>
    <t>转/零A592-2022年高等教育“冲补强”高水平-研究生人才培养40-联培基地(省)-佛山市正典生技公司</t>
  </si>
  <si>
    <t>林瑞庆</t>
  </si>
  <si>
    <t>222265</t>
  </si>
  <si>
    <t>转/零A592-2022年高等教育“冲补强”高水平-科创能力提升-养殖动物病原适应性进化机制创新研究团队</t>
  </si>
  <si>
    <t>222268</t>
  </si>
  <si>
    <t>转/零A592-2022年高等教育“冲补强”高水平-科创能力提升-H9N2禽流感病毒唾液酸受体偏嗜性改变进化机制</t>
  </si>
  <si>
    <t>沈永义</t>
  </si>
  <si>
    <t>222269</t>
  </si>
  <si>
    <t>转/零A592-2022年高等教育“冲补强”高水平-科创能力提升-细胞内质网应激介导自噬在猪瘟病毒致病调控机制</t>
  </si>
  <si>
    <t>222320</t>
  </si>
  <si>
    <t>转/零A592-2022年高等教育“冲补强”高水平-本科生人才培养-兽医学院</t>
  </si>
  <si>
    <t>222339</t>
  </si>
  <si>
    <t>转/零A592-2022年高等教育“冲补强”高水平-科创能力提升-提质增效2-兽医药理学</t>
  </si>
  <si>
    <t>222343</t>
  </si>
  <si>
    <t>转/零A592-2022年高等教育“冲补强”高水平-科创能力提升-提质增效6-哺乳动物胚胎着床</t>
  </si>
  <si>
    <t>刘极龙</t>
  </si>
  <si>
    <t>222366</t>
  </si>
  <si>
    <t>转/零A592-2022年高等教育“冲补强”高水平-科创能力提升-提质增效29-兽医寄生虫学</t>
  </si>
  <si>
    <t>郭亚琼</t>
  </si>
  <si>
    <t>222381</t>
  </si>
  <si>
    <t>转/零A592-2022年高等教育“冲补强”高水平-科创能力提升-提质增效43-畜禽优势耐药菌进化规律协同敏感机制</t>
  </si>
  <si>
    <t>廖晓萍</t>
  </si>
  <si>
    <t>222385</t>
  </si>
  <si>
    <t>转/零A592-2022年高等教育“冲补强”高水平-科创能力提升-提质增效47-泛素连接酶Trim蛋白调节RABV诱导I型</t>
  </si>
  <si>
    <t>郭霄峰</t>
  </si>
  <si>
    <t>222386</t>
  </si>
  <si>
    <t>转/零A592-2022年高等教育“冲补强”高水平-科创能力提升-提质增效48-基于禽流感病毒感染肺脏免疫微环境时</t>
  </si>
  <si>
    <t>222408</t>
  </si>
  <si>
    <t>转/零A592-2022年高等教育“冲补强”高水平-国际交流合作3-兽医学学科国际伙伴培育计划</t>
  </si>
  <si>
    <t>222425</t>
  </si>
  <si>
    <t>转/零A592-2022年高等教育“冲补强”高水平-科创能力提升-重大成果3-家禽病毒灭活疫苗关键技术研发与产业化</t>
  </si>
  <si>
    <t>陈瑞爱</t>
  </si>
  <si>
    <t>222430</t>
  </si>
  <si>
    <t>转/零A592-2022年高等教育“冲补强”高水平-科创能力提升-重大成果8-新型可转移耐药基因在我国动物源耐药菌</t>
  </si>
  <si>
    <t>刘雅红</t>
  </si>
  <si>
    <t>222437</t>
  </si>
  <si>
    <t>转/零A592-2022年高等教育“冲补强”高水平-科创能力提升-社科共建5-生物因子监测预警与风险分析研究</t>
  </si>
  <si>
    <t>贾伟新</t>
  </si>
  <si>
    <t>兽医学院 汇总</t>
  </si>
  <si>
    <t>数学与信息学院</t>
  </si>
  <si>
    <t>222098</t>
  </si>
  <si>
    <t>转/零A592-2022年高等教育“冲补强”高水平-学科建设-硕士一级学位授权点-数信</t>
  </si>
  <si>
    <t>黄琼</t>
  </si>
  <si>
    <t>222179</t>
  </si>
  <si>
    <t>转/零A592-2022年高等教育“冲补强”高水平-师资队伍建设-引进人才科研启动74</t>
  </si>
  <si>
    <t>张广煜</t>
  </si>
  <si>
    <t>222211</t>
  </si>
  <si>
    <t>转/零A592-2022年高等教育“冲补强”高水平-研究生人才培养1-课程思政(校)-高等数理统计</t>
  </si>
  <si>
    <t>夏强</t>
  </si>
  <si>
    <t>222212</t>
  </si>
  <si>
    <t>转/零A592-2022年高等教育“冲补强”高水平-研究生人才培养2-课程思政(校)-组合数学</t>
  </si>
  <si>
    <t>林旭东</t>
  </si>
  <si>
    <t>222231</t>
  </si>
  <si>
    <t>转/零A592-2022年高等教育“冲补强”高水平-研究生人才培养21-课程案例库(校)-《高等数理统计》</t>
  </si>
  <si>
    <t>肖莉</t>
  </si>
  <si>
    <t>222236</t>
  </si>
  <si>
    <t>转/零A592-2022年高等教育“冲补强”高水平-研究生人才培养26-课程案例库(校)-研统计课程教学</t>
  </si>
  <si>
    <t>张建桃</t>
  </si>
  <si>
    <t>222246</t>
  </si>
  <si>
    <t>转/零A592-2022年高等教育“冲补强”高水平-研究生人才培养36-学位与教改(省)-大数据视角下专业研究生</t>
  </si>
  <si>
    <t>222272</t>
  </si>
  <si>
    <t>转/零A592-2022年高等教育“冲补强”高水平-科创能力提升-基于人工智能触感的植保无人机纳米农药减施技术</t>
  </si>
  <si>
    <t>222329</t>
  </si>
  <si>
    <t>转/零A592-2022年高等教育“冲补强”高水平-本科生人才培养-数信学院</t>
  </si>
  <si>
    <t>222375</t>
  </si>
  <si>
    <t>转/零A592-2022年高等教育“冲补强”高水平-科创能力提升-提质增效38-复杂大数据集成聚类算法及应用</t>
  </si>
  <si>
    <t>黄栋</t>
  </si>
  <si>
    <t>222412</t>
  </si>
  <si>
    <t>转/零A592-2022年高等教育“冲补强”高水平-师资队伍建设-引进人才科研启动93</t>
  </si>
  <si>
    <t>彭超达</t>
  </si>
  <si>
    <t>数学与信息学院 汇总</t>
  </si>
  <si>
    <t>外语学院</t>
  </si>
  <si>
    <t>222102</t>
  </si>
  <si>
    <t>转/零A592-2022年高等教育“冲补强”高水平-学科建设-硕士一级学位授权点-外国语</t>
  </si>
  <si>
    <t>黄国文</t>
  </si>
  <si>
    <t>222264</t>
  </si>
  <si>
    <t>转/零A592-2022年高等教育“冲补强”高水平-研究生人才培养54-教学案例库(省)-现代翻译技术</t>
  </si>
  <si>
    <t>吕靖</t>
  </si>
  <si>
    <t>222334</t>
  </si>
  <si>
    <t>转/零A592-2022年高等教育“冲补强”高水平-本科生人才培养-外国语学院</t>
  </si>
  <si>
    <t>外语学院 汇总</t>
  </si>
  <si>
    <t>图书馆</t>
  </si>
  <si>
    <t>F21224</t>
  </si>
  <si>
    <t>零C45-高校国家知识产权信息服务中心建设项目</t>
  </si>
  <si>
    <t>刘熙东</t>
  </si>
  <si>
    <t>图书馆 汇总</t>
  </si>
  <si>
    <t>测试中心（实验动物中心）</t>
  </si>
  <si>
    <t>222218</t>
  </si>
  <si>
    <t>转/零A592-2022年高等教育“冲补强”高水平-研究生人才培养8-实验课程(校)-生物电子显微镜技术</t>
  </si>
  <si>
    <t>黄吉雷</t>
  </si>
  <si>
    <t>测试中心（实验动物中心） 汇总</t>
  </si>
  <si>
    <t>基础实验与实践训练中心（原公基中心）</t>
  </si>
  <si>
    <t>222337</t>
  </si>
  <si>
    <t>转/零A592-2022年高等教育“冲补强”高水平-本科生人才培养-双实中心</t>
  </si>
  <si>
    <t>陈建军/陈海波</t>
  </si>
  <si>
    <t>基础实验与实践训练中心（原公基中心） 汇总</t>
  </si>
  <si>
    <t>校医院</t>
  </si>
  <si>
    <t>222014</t>
  </si>
  <si>
    <t>零A605-提前下达2022年中央财政重大传染病防控经费</t>
  </si>
  <si>
    <t>童峰</t>
  </si>
  <si>
    <t>校医院 汇总</t>
  </si>
  <si>
    <t>水利与土木工程学院</t>
  </si>
  <si>
    <t>222096</t>
  </si>
  <si>
    <t>转/零A592-2022年高等教育“冲补强”高水平-学科建设-硕士一级学位授权点-水利</t>
  </si>
  <si>
    <t>丛沛桐</t>
  </si>
  <si>
    <t>222155</t>
  </si>
  <si>
    <t>转/零A592-2022年高等教育“冲补强”高水平-师资队伍建设-引进人才科研启动63</t>
  </si>
  <si>
    <t>王慧琳</t>
  </si>
  <si>
    <t>222168</t>
  </si>
  <si>
    <t>转/零A592-2022年高等教育“冲补强”高水平-师资队伍建设-引进人才科研启动66</t>
  </si>
  <si>
    <t>金宇豪</t>
  </si>
  <si>
    <t>222224</t>
  </si>
  <si>
    <t>转/零A592-2022年高等教育“冲补强”高水平-研究生人才培养14-教材(校)-《工程伦理学》</t>
  </si>
  <si>
    <t>李高扬</t>
  </si>
  <si>
    <t>222232</t>
  </si>
  <si>
    <t>转/零A592-2022年高等教育“冲补强”高水平-研究生人才培养22-课程案例库(校)-工程数值计算</t>
  </si>
  <si>
    <t>杨雨冰</t>
  </si>
  <si>
    <t>222260</t>
  </si>
  <si>
    <t>转/零A592-2022年高等教育“冲补强”高水平-研究生人才培养50-教学案例库(省)-新工科典型</t>
  </si>
  <si>
    <t>222327</t>
  </si>
  <si>
    <t>转/零A592-2022年高等教育“冲补强”高水平-本科生人才培养-水利与土木工程学院</t>
  </si>
  <si>
    <t>水利与土木工程学院 汇总</t>
  </si>
  <si>
    <t>公共管理学院</t>
  </si>
  <si>
    <t>222100</t>
  </si>
  <si>
    <t>转/零A592-2022年高等教育“冲补强”高水平-学科建设-硕士一级学位授权点-公管</t>
  </si>
  <si>
    <t>史传林</t>
  </si>
  <si>
    <t>222158</t>
  </si>
  <si>
    <t>转/零A592-2022年高等教育“冲补强”高水平-师资队伍建设-引进人才科研启动29</t>
  </si>
  <si>
    <t>李玮</t>
  </si>
  <si>
    <t>222222</t>
  </si>
  <si>
    <t>转/零A592-2022年高等教育“冲补强”高水平-研究生人才培养12-教材(校)-政府绩效评估导论</t>
  </si>
  <si>
    <t>姜国兵</t>
  </si>
  <si>
    <t>222238</t>
  </si>
  <si>
    <t>转/零A592-2022年高等教育“冲补强”高水平-研究生人才培养28-课程案例库(校)-城乡融合发展中的政府实践</t>
  </si>
  <si>
    <t>张玉</t>
  </si>
  <si>
    <t>222285</t>
  </si>
  <si>
    <t>转/零A592-2022年高等教育“冲补强”高水平-科创能力提升-广东城乡社会风险与应急研究中心（第二期培育）</t>
  </si>
  <si>
    <t>唐斌</t>
  </si>
  <si>
    <t>222287</t>
  </si>
  <si>
    <t>转/零A592-2022年高等教育“冲补强”高水平-科创能力提升-广东土地制度与乡村振兴研究院（第一期培育）</t>
  </si>
  <si>
    <t>陈少雄</t>
  </si>
  <si>
    <t>222289</t>
  </si>
  <si>
    <t>转/零A592-2022年高等教育“冲补强”高水平-科创能力提升-广州农村治理现代化研究中心</t>
  </si>
  <si>
    <t>222291</t>
  </si>
  <si>
    <t>转/零A592-2022年高等教育“冲补强”高水平-科创能力提升-减贫治理与乡村振兴、社会保障研究中心</t>
  </si>
  <si>
    <t>张开云</t>
  </si>
  <si>
    <t>222332</t>
  </si>
  <si>
    <t>转/零A592-2022年高等教育“冲补强”高水平-本科生人才培养-公管学院</t>
  </si>
  <si>
    <t>222433</t>
  </si>
  <si>
    <t>转/零A592-2022年高等教育“冲补强”高水平-科创能力提升-社科共建1-后疫情时代重大社会风险的走向及其应对</t>
  </si>
  <si>
    <t>222435</t>
  </si>
  <si>
    <t>转/零A592-2022年高等教育“冲补强”高水平-科创能力提升-社科共建3-自然灾害背景下重大动物疫病风险防范</t>
  </si>
  <si>
    <t>方敏</t>
  </si>
  <si>
    <t>222442</t>
  </si>
  <si>
    <t>转/零A592-2022年高等教育“冲补强”高水平-科创能力提升-社科共建10-高等农业教育赋能乡村人才振兴的路径</t>
  </si>
  <si>
    <t>潘军</t>
  </si>
  <si>
    <t>222446</t>
  </si>
  <si>
    <t>转/零A592-2022年高等教育“冲补强”高水平-科创能力提升-社科共建14-丘陵山区撂荒耕地复耕复种长效机制与</t>
  </si>
  <si>
    <t>刘光盛</t>
  </si>
  <si>
    <t>222452</t>
  </si>
  <si>
    <t>转/零A592-2022年高等教育“冲补强”高水平-科创能力提升-社科共建20-“关于提升广州财政支农资金支出绩效</t>
  </si>
  <si>
    <t>吴彦</t>
  </si>
  <si>
    <t>222453</t>
  </si>
  <si>
    <t>转/零A592-2022年高等教育“冲补强”高水平-科创能力提升-社科共建21-数字政府背景下城乡数据安全治理中存</t>
  </si>
  <si>
    <t>宋星洲</t>
  </si>
  <si>
    <t>222454</t>
  </si>
  <si>
    <t>转/零A592-2022年高等教育“冲补强”高水平-科创能力提升-社科共建22-关于珠三角地区持续有效推进乡村振兴</t>
  </si>
  <si>
    <t>张小娟</t>
  </si>
  <si>
    <t>222455</t>
  </si>
  <si>
    <t>转/零A592-2022年高等教育“冲补强”高水平-科创能力提升-智库建设1-湾区乡村振兴的战略定位与使命任务研究</t>
  </si>
  <si>
    <t>222456</t>
  </si>
  <si>
    <t>转/零A592-2022年高等教育“冲补强”高水平-科创能力提升-智库建设2-乡村振兴示范带建设的评价指标体系研究</t>
  </si>
  <si>
    <t>222464</t>
  </si>
  <si>
    <t>转/零A592-2022年高等教育“冲补强”高水平-科创能力提升-智库建设10-构建差异化精细化乡村振兴实绩考核指</t>
  </si>
  <si>
    <t>杨正喜</t>
  </si>
  <si>
    <t>222465</t>
  </si>
  <si>
    <t>转/零A592-2022年高等教育“冲补强”高水平-科创能力提升-智库建设11-广东省县级政府乡村振兴绩效指数报告2</t>
  </si>
  <si>
    <t>222466</t>
  </si>
  <si>
    <t>转/零A592-2022年高等教育“冲补强”高水平-科创能力提升-智库建设12-广东农村治理创新报告（2020-2022）</t>
  </si>
  <si>
    <t>公共管理学院 汇总</t>
  </si>
  <si>
    <t>马克思主义学院</t>
  </si>
  <si>
    <t>221059</t>
  </si>
  <si>
    <t>零A551-2021年德育和劳动教育专项-“八个相统一”思政课建设示范点</t>
  </si>
  <si>
    <t>王斌伟</t>
  </si>
  <si>
    <t>222023</t>
  </si>
  <si>
    <t>零A589-2022德育和劳动教育专项-“八个相统一”思政课示范点培育</t>
  </si>
  <si>
    <t>222094</t>
  </si>
  <si>
    <t>转/零A592-2022年高等教育“冲补强”高水平-学科建设-硕士一级学位授权点-马克思主义</t>
  </si>
  <si>
    <t>张丰清</t>
  </si>
  <si>
    <t>222290</t>
  </si>
  <si>
    <t>转/零A592-2022年高等教育“冲补强”高水平-科创能力提升-广州市青年马克思主义理论人才培养重点基地</t>
  </si>
  <si>
    <t>222293</t>
  </si>
  <si>
    <t>转/零A592-2022年高等教育“冲补强”高水平-科创能力提升-青年研究室</t>
  </si>
  <si>
    <t>李仕燕</t>
  </si>
  <si>
    <t>222336</t>
  </si>
  <si>
    <t>转/零A592-2022年高等教育“冲补强”高水平-本科生人才培养-马克思主义学院</t>
  </si>
  <si>
    <t>222438</t>
  </si>
  <si>
    <t>转/零A592-2022年高等教育“冲补强”高水平-科创能力提升-社科共建6-新时代大陆惠台政策实施成效研究</t>
  </si>
  <si>
    <t>222441</t>
  </si>
  <si>
    <t>转/零A592-2022年高等教育“冲补强”高水平-科创能力提升-社科共建9-港澳青年跨境融合发展机制优化研究</t>
  </si>
  <si>
    <t>程华</t>
  </si>
  <si>
    <t>222450</t>
  </si>
  <si>
    <t>转/零A592-2022年高等教育“冲补强”高水平-科创能力提升-社科共建18-新农人乡村创业质量研究</t>
  </si>
  <si>
    <t>陈永晴</t>
  </si>
  <si>
    <t>222451</t>
  </si>
  <si>
    <t>转/零A592-2022年高等教育“冲补强”高水平-科创能力提升-社科共建19-软战时代中国海洋智库的国际传播能力</t>
  </si>
  <si>
    <t>杨松霖</t>
  </si>
  <si>
    <t>222462</t>
  </si>
  <si>
    <t>转/零A592-2022年高等教育“冲补强”高水平-科创能力提升-智库建设8-提高农民组织化程度激活乡村振兴动力</t>
  </si>
  <si>
    <t>马克思主义学院 汇总</t>
  </si>
  <si>
    <t>海洋学院</t>
  </si>
  <si>
    <t>222053</t>
  </si>
  <si>
    <t>转/零A592-2022年高等教育“冲补强”高水平-师资队伍建设-引进人才科研启动1</t>
  </si>
  <si>
    <t>张晓勇</t>
  </si>
  <si>
    <t>222061</t>
  </si>
  <si>
    <t>转/零A592-2022年高等教育“冲补强”高水平-师资队伍建设-引进人才科研启动9</t>
  </si>
  <si>
    <t>黄仙德</t>
  </si>
  <si>
    <t>222097</t>
  </si>
  <si>
    <t>转/零A592-2022年高等教育“冲补强”高水平-学科建设-硕士一级学位授权点-海洋</t>
  </si>
  <si>
    <t>秦启伟</t>
  </si>
  <si>
    <t>222107</t>
  </si>
  <si>
    <t>转/零A592-2022年高等教育“冲补强”高水平-师资队伍建设-引进人才科研启动20</t>
  </si>
  <si>
    <t>胡伟慧</t>
  </si>
  <si>
    <t>222128</t>
  </si>
  <si>
    <t>转/零A592-2022年高等教育“冲补强”高水平-师资队伍建设-引进人才科研启动36</t>
  </si>
  <si>
    <t>王俊</t>
  </si>
  <si>
    <t>222174</t>
  </si>
  <si>
    <t>转/零A592-2022年高等教育“冲补强”高水平-师资队伍建设-引进人才科研启动72</t>
  </si>
  <si>
    <t>吴坤</t>
  </si>
  <si>
    <t>222184</t>
  </si>
  <si>
    <t>转/零A592-2022年高等教育“冲补强”高水平-师资队伍建设-引进人才科研启动79</t>
  </si>
  <si>
    <t>刘少军</t>
  </si>
  <si>
    <t>222185</t>
  </si>
  <si>
    <t>转/零A592-2022年高等教育“冲补强”高水平-师资队伍建设-引进人才科研启动80</t>
  </si>
  <si>
    <t>王劭雯</t>
  </si>
  <si>
    <t>222186</t>
  </si>
  <si>
    <t>转/零A592-2022年高等教育“冲补强”高水平-师资队伍建设-引进人才科研启动81</t>
  </si>
  <si>
    <t>公晗</t>
  </si>
  <si>
    <t>222195</t>
  </si>
  <si>
    <t>转/零A592-2022年高等教育“冲补强”高水平-师资队伍建设-引进人才科研启动86</t>
  </si>
  <si>
    <t>222243</t>
  </si>
  <si>
    <t>转/零A592-2022年高等教育“冲补强”高水平-研究生人才培养33-学位与教改(省)-科技小院"五协同"</t>
  </si>
  <si>
    <t>杨慧荣</t>
  </si>
  <si>
    <t>222267</t>
  </si>
  <si>
    <t>转/零A592-2022年高等教育“冲补强”高水平-科创能力提升-粤港澳大湾区近海海域微塑料污染监测和生态评估</t>
  </si>
  <si>
    <t>222313</t>
  </si>
  <si>
    <t>转/零A592-2022年高等教育“冲补强”高水平-师资队伍建设-引进人才科研启动90</t>
  </si>
  <si>
    <t>王珣</t>
  </si>
  <si>
    <t>222323</t>
  </si>
  <si>
    <t>转/零A592-2022年高等教育“冲补强”高水平-本科生人才培养-海洋学院</t>
  </si>
  <si>
    <t>222364</t>
  </si>
  <si>
    <t>转/零A592-2022年高等教育“冲补强”高水平-科创能力提升-提质增效27-鱼类脂肪营养与健康养殖</t>
  </si>
  <si>
    <t>谢帝芝</t>
  </si>
  <si>
    <t>222369</t>
  </si>
  <si>
    <t>转/零A592-2022年高等教育“冲补强”高水平-科创能力提升-提质增效32-病毒侵染过程的可视化研究</t>
  </si>
  <si>
    <t>222373</t>
  </si>
  <si>
    <t>转/零A592-2022年高等教育“冲补强”高水平-科创能力提升-提质增效36-病毒感染机制与抗病毒免疫</t>
  </si>
  <si>
    <t>王庆</t>
  </si>
  <si>
    <t>海洋学院 汇总</t>
  </si>
  <si>
    <t>生物质工程研究院</t>
  </si>
  <si>
    <t>222057</t>
  </si>
  <si>
    <t>转/零A592-2022年高等教育“冲补强”高水平-师资队伍建设-引进人才科研启动5</t>
  </si>
  <si>
    <t>刘珍珍</t>
  </si>
  <si>
    <t>222064</t>
  </si>
  <si>
    <t>转/零A592-2022年高等教育“冲补强”高水平-师资队伍建设-引进人才科研启动12</t>
  </si>
  <si>
    <t>钟家伟</t>
  </si>
  <si>
    <t>222169</t>
  </si>
  <si>
    <t>转/零A592-2022年高等教育“冲补强”高水平-师资队伍建设-引进人才科研启动67</t>
  </si>
  <si>
    <t>陈勇</t>
  </si>
  <si>
    <t>222196</t>
  </si>
  <si>
    <t>转/零A592-2022年高等教育“冲补强”高水平-师资队伍建设-生物质工程研究院平台运行经费</t>
  </si>
  <si>
    <t>学校</t>
  </si>
  <si>
    <t>222305</t>
  </si>
  <si>
    <t>转/零A592-2022年高等教育“冲补强”高水平-师资队伍建设-生物质工程院平台1-设备-生物质基树脂粉末无害化处置利用中试系统</t>
  </si>
  <si>
    <t>谢君</t>
  </si>
  <si>
    <t>222306</t>
  </si>
  <si>
    <t>转/零A592-2022年高等教育“冲补强”高水平-师资队伍建设-生物质工程院平台2-设备-沼气制氢制甲醇中试装置</t>
  </si>
  <si>
    <t>222307</t>
  </si>
  <si>
    <t>转/零A592-2022年高等教育“冲补强”高水平-师资队伍建设-生物质工程院平台3-科研办公场地建设-装修工程</t>
  </si>
  <si>
    <t>222308</t>
  </si>
  <si>
    <t>转/零A592-2022年高等教育“冲补强”高水平-师资队伍建设-生物质工程院平台4-日常公用支出</t>
  </si>
  <si>
    <t>222348</t>
  </si>
  <si>
    <t>转/零A592-2022年高等教育“冲补强”高水平-科创能力提升-提质增效11-绿氢开发及液态阳光合成</t>
  </si>
  <si>
    <t>李鑫</t>
  </si>
  <si>
    <t>222390</t>
  </si>
  <si>
    <t>转/零A592-2022年高等教育“冲补强”高水平-师资队伍建设-生物质工程院平台5-科研办公场地建设-消防工程</t>
  </si>
  <si>
    <t>222391</t>
  </si>
  <si>
    <t>转/零A592-2022年高等教育“冲补强”高水平-师资队伍建设-生物质工程院平台6-科研办公场地建设-施工图审查</t>
  </si>
  <si>
    <t>222392</t>
  </si>
  <si>
    <t>转/零A592-2022年高等教育“冲补强”高水平-师资队伍建设-生物质工程院平台7-科研办公场地建设-消防工程设计、造价咨询</t>
  </si>
  <si>
    <t>222393</t>
  </si>
  <si>
    <t>转/零A592-2022年高等教育“冲补强”高水平-师资队伍建设-生物质工程院平台8-科研办公场地建设-室内装修工程监理</t>
  </si>
  <si>
    <t>222394</t>
  </si>
  <si>
    <t>转/零A592-2022年高等教育“冲补强”高水平-师资队伍建设-生物质工程院平台9-科研办公场地建设-实验台采购</t>
  </si>
  <si>
    <t>222395</t>
  </si>
  <si>
    <t>转/零A592-2022年高等教育“冲补强”高水平-师资队伍建设-生物质工程院平台10-科研办公场地建设-办公家具采购</t>
  </si>
  <si>
    <t>222428</t>
  </si>
  <si>
    <t>转/零A592-2022年高等教育“冲补强”高水平-科创能力提升-重大成果6-生物乙醇多联产系统技术创新及应用</t>
  </si>
  <si>
    <t>222474</t>
  </si>
  <si>
    <t>转/零A592-2022年高等教育“冲补强”高水平-师资队伍建设-生物质工程院平台11-设备-高填充木塑专用造粒、成型机组</t>
  </si>
  <si>
    <t>生物质工程研究院 汇总</t>
  </si>
  <si>
    <t>植物保护学院</t>
  </si>
  <si>
    <t>222177</t>
  </si>
  <si>
    <t>零A602直达-2022年中央支持地方高校改革发展资金-“双一流”学科建设补助-师资队伍建设-引进人才科研启动76</t>
  </si>
  <si>
    <t>赵晨</t>
  </si>
  <si>
    <t>222342</t>
  </si>
  <si>
    <t>零A602直达-2022年中央支持地方高校改革发展资金-“双一流”学科建设补助-科创能力提升-提质增效5-昆虫微生物</t>
  </si>
  <si>
    <t>程代凤</t>
  </si>
  <si>
    <t>222379</t>
  </si>
  <si>
    <t>零A602直达-2022年中央支持地方高校改革发展资金-“双一流”学科建设补助-科创能力提升-提质增效41-转录因子</t>
  </si>
  <si>
    <t>徐汉虹</t>
  </si>
  <si>
    <t>222416</t>
  </si>
  <si>
    <t>零A602直达-2022年中央支持地方高校改革发展资金-“双一流”学科建设补助-师资队伍建设-引进人才科研启动97</t>
  </si>
  <si>
    <t>伍欣宙</t>
  </si>
  <si>
    <t>F22011</t>
  </si>
  <si>
    <t>零B553-农作物精准靶向传递农药新剂型研究项目</t>
  </si>
  <si>
    <t>张志祥</t>
  </si>
  <si>
    <t>F22012</t>
  </si>
  <si>
    <t>零B554-红火蚁疫情监测、防控技术研究</t>
  </si>
  <si>
    <t>陆永跃</t>
  </si>
  <si>
    <t>F22013</t>
  </si>
  <si>
    <t>零B555-香蕉穿孔线虫监测普查与鉴定</t>
  </si>
  <si>
    <t>谢辉</t>
  </si>
  <si>
    <t>F22014</t>
  </si>
  <si>
    <t>零B556-草地贪夜蛾防控技术研究</t>
  </si>
  <si>
    <t>F22040</t>
  </si>
  <si>
    <t>零B582-广东省食用农产品重点治理品种（三棵菜）病虫害防治关键技术攻关研究</t>
  </si>
  <si>
    <t>222086</t>
  </si>
  <si>
    <t>转/零A592-2022年高等教育“冲补强”高水平-学科建设-一流学科支撑学科建设-植保</t>
  </si>
  <si>
    <t>钟国华</t>
  </si>
  <si>
    <t>222223</t>
  </si>
  <si>
    <t>转/零A592-2022年高等教育“冲补强”高水平-研究生人才培养13-教材(校)- 植物保护案例分析</t>
  </si>
  <si>
    <t>潘慧鹏</t>
  </si>
  <si>
    <t>222240</t>
  </si>
  <si>
    <t>转/零A592-2022年高等教育“冲补强”高水平-研究生人才培养30-课程案例库(校)-农产品安全生产案例库</t>
  </si>
  <si>
    <t>222317</t>
  </si>
  <si>
    <t>转/零A592-2022年高等教育“冲补强”高水平-本科生人才培养-植保学院</t>
  </si>
  <si>
    <t>植物保护学院 汇总</t>
  </si>
  <si>
    <t>电子工程学院</t>
  </si>
  <si>
    <t>222095</t>
  </si>
  <si>
    <t>转/零A592-2022年高等教育“冲补强”高水平-学科建设-硕士一级学位授权点-电子工程</t>
  </si>
  <si>
    <t>李震</t>
  </si>
  <si>
    <t>222171</t>
  </si>
  <si>
    <t>转/零A592-2022年高等教育“冲补强”高水平-师资队伍建设-引进人才科研启动69</t>
  </si>
  <si>
    <t>陈仕长</t>
  </si>
  <si>
    <t>222175</t>
  </si>
  <si>
    <t>转/零A592-2022年高等教育“冲补强”高水平-师资队伍建设-引进人才科研启动73</t>
  </si>
  <si>
    <t>龙拥兵</t>
  </si>
  <si>
    <t>222182</t>
  </si>
  <si>
    <t>转/零A592-2022年高等教育“冲补强”高水平-师资队伍建设-珠江人才计划配套经费10</t>
  </si>
  <si>
    <t>兰玉彬</t>
  </si>
  <si>
    <t>222234</t>
  </si>
  <si>
    <t>转/零A592-2022年高等教育“冲补强”高水平-研究生人才培养24-课程案例库(校)-《机器学习与深度学习》</t>
  </si>
  <si>
    <t>赵静</t>
  </si>
  <si>
    <t>222270</t>
  </si>
  <si>
    <t>转/零A592-2022年高等教育“冲补强”高水平-科创能力提升-无人农场的边缘智能化关键技术研究</t>
  </si>
  <si>
    <t>邓小玲</t>
  </si>
  <si>
    <t>222330</t>
  </si>
  <si>
    <t>转/零A592-2022年高等教育“冲补强”高水平-本科生人才培养-电子工程学院</t>
  </si>
  <si>
    <t>王露</t>
  </si>
  <si>
    <t>电子工程学院 汇总</t>
  </si>
  <si>
    <t>群体微生物研究中心</t>
  </si>
  <si>
    <t>222002</t>
  </si>
  <si>
    <t>转/零A592-2022年高等教育“冲补强”高水平-科创能力提升-群体微生物研究专项</t>
  </si>
  <si>
    <t>张炼辉</t>
  </si>
  <si>
    <t>222125</t>
  </si>
  <si>
    <t>转/零A592-2022年高等教育“冲补强”高水平-师资队伍建设-引进人才科研启动33</t>
  </si>
  <si>
    <t>戴伟君</t>
  </si>
  <si>
    <t>222173</t>
  </si>
  <si>
    <t>转/零A592-2022年高等教育“冲补强”高水平-师资队伍建设-引进人才科研启动71</t>
  </si>
  <si>
    <t>廖立胜</t>
  </si>
  <si>
    <t>222312</t>
  </si>
  <si>
    <t>转/零A592-2022年高等教育“冲补强”高水平-师资队伍建设-引进人才科研启动89</t>
  </si>
  <si>
    <t>ZHANGLIANHUI</t>
  </si>
  <si>
    <t>222341</t>
  </si>
  <si>
    <t>转/零A592-2022年高等教育“冲补强”高水平-科创能力提升-提质增效4-植物病原真菌致病机理</t>
  </si>
  <si>
    <t>邓懿祯</t>
  </si>
  <si>
    <t>222371</t>
  </si>
  <si>
    <t>转/零A592-2022年高等教育“冲补强”高水平-科创能力提升-提质增效34-农药微生物降解</t>
  </si>
  <si>
    <t>陈少华</t>
  </si>
  <si>
    <t>222374</t>
  </si>
  <si>
    <t>转/零A592-2022年高等教育“冲补强”高水平-科创能力提升-提质增效37-微生物群体感应</t>
  </si>
  <si>
    <t>222397</t>
  </si>
  <si>
    <t>转/零A592-2022年高等教育“冲补强”高水平-师资队伍建设-引进人才科研启动92</t>
  </si>
  <si>
    <t>徐泽凌</t>
  </si>
  <si>
    <t>群体微生物研究中心 汇总</t>
  </si>
  <si>
    <t>国家农业制度与发展研究院</t>
  </si>
  <si>
    <t>222282</t>
  </si>
  <si>
    <t>转/零A592-2022年高等教育“冲补强”高水平-科创能力提升-国家农业制度与发展研究院专项和科研绩效</t>
  </si>
  <si>
    <t>罗必良</t>
  </si>
  <si>
    <t>222298</t>
  </si>
  <si>
    <t>转/零A592-2022年高等教育“冲补强”高水平-科创能力提升-农业农村政策与改革创新实验室（第一期培育）</t>
  </si>
  <si>
    <t>222463</t>
  </si>
  <si>
    <t>转/零A592-2022年高等教育“冲补强”高水平-科创能力提升-智库建设9-乡村建设行动与新型城镇化融合发展路径</t>
  </si>
  <si>
    <t>胡新艳</t>
  </si>
  <si>
    <t>国家农业制度与发展研究院 汇总</t>
  </si>
  <si>
    <t>广东农村政策研究中心</t>
  </si>
  <si>
    <t>222013</t>
  </si>
  <si>
    <t>零A576-2022年广东农村政策研究中心“三农”研究经费</t>
  </si>
  <si>
    <t>吕建秋</t>
  </si>
  <si>
    <t>222448</t>
  </si>
  <si>
    <t>转/零A592-2022年高等教育“冲补强”高水平-科创能力提升-社科共建16-乡村振兴背景下涉农贷款发展困境介入</t>
  </si>
  <si>
    <t>李天成</t>
  </si>
  <si>
    <t>广东农村政策研究中心 汇总</t>
  </si>
  <si>
    <t>植物航天育种教育部工程中心</t>
  </si>
  <si>
    <t>222429</t>
  </si>
  <si>
    <t>转/零A592-2022年高等教育“冲补强”高水平-科创能力提升-重大成果7-一种水稻空间诱变后代的育种方法</t>
  </si>
  <si>
    <t>郭涛</t>
  </si>
  <si>
    <t>植物航天育种教育部工程中心 汇总</t>
  </si>
  <si>
    <t>国际教育学院</t>
  </si>
  <si>
    <t>222012</t>
  </si>
  <si>
    <t>零A575-2022年省政府来粤留学生奖学金</t>
  </si>
  <si>
    <t>冯立新</t>
  </si>
  <si>
    <t>国际教育学院 汇总</t>
  </si>
  <si>
    <t>乡村振兴研究院</t>
  </si>
  <si>
    <t>221424</t>
  </si>
  <si>
    <t>零B533-2021年省级涉农资金整合实施情况专项研究经费</t>
  </si>
  <si>
    <t>222295</t>
  </si>
  <si>
    <t>转/零A592-2022年高等教育“冲补强”高水平-科创能力提升-乡村振兴研究基地</t>
  </si>
  <si>
    <t>乡村振兴研究院 汇总</t>
  </si>
  <si>
    <t>总计</t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</si>
</sst>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top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top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top"/>
    </xf>
    <xf numFmtId="0" fontId="7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top"/>
    </xf>
  </cellStyleXfs>
  <cellXfs count="55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0" fontId="3" fillId="0" borderId="1" xfId="11" applyNumberFormat="1" applyFont="1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left" vertical="center"/>
    </xf>
    <xf numFmtId="49" fontId="4" fillId="0" borderId="1" xfId="50" applyNumberFormat="1" applyFont="1" applyBorder="1" applyAlignment="1">
      <alignment horizontal="left" vertical="center" wrapText="1"/>
    </xf>
    <xf numFmtId="49" fontId="4" fillId="0" borderId="1" xfId="50" applyNumberFormat="1" applyFont="1" applyBorder="1" applyAlignment="1">
      <alignment horizontal="center" vertical="center"/>
    </xf>
    <xf numFmtId="39" fontId="4" fillId="0" borderId="1" xfId="50" applyNumberFormat="1" applyFont="1" applyBorder="1" applyAlignment="1">
      <alignment horizontal="center" vertical="center"/>
    </xf>
    <xf numFmtId="39" fontId="4" fillId="0" borderId="2" xfId="50" applyNumberFormat="1" applyFont="1" applyBorder="1" applyAlignment="1">
      <alignment horizontal="center" vertical="center"/>
    </xf>
    <xf numFmtId="10" fontId="3" fillId="0" borderId="1" xfId="13" applyNumberFormat="1" applyFont="1" applyBorder="1" applyAlignment="1">
      <alignment horizontal="center" vertical="center"/>
    </xf>
    <xf numFmtId="0" fontId="5" fillId="0" borderId="1" xfId="5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8" applyFont="1" applyBorder="1" applyAlignment="1">
      <alignment horizontal="center" vertical="center"/>
    </xf>
    <xf numFmtId="4" fontId="3" fillId="0" borderId="2" xfId="8" applyFont="1" applyBorder="1" applyAlignment="1">
      <alignment horizontal="center" vertical="center"/>
    </xf>
    <xf numFmtId="49" fontId="5" fillId="0" borderId="1" xfId="5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9" fontId="3" fillId="0" borderId="3" xfId="11" applyFont="1" applyBorder="1" applyAlignment="1">
      <alignment horizontal="center" vertical="center"/>
    </xf>
    <xf numFmtId="10" fontId="3" fillId="0" borderId="1" xfId="11" applyNumberFormat="1" applyFont="1" applyBorder="1" applyAlignment="1">
      <alignment horizontal="center" vertical="center" wrapText="1"/>
    </xf>
    <xf numFmtId="9" fontId="3" fillId="0" borderId="3" xfId="50" applyNumberFormat="1" applyFont="1" applyBorder="1" applyAlignment="1">
      <alignment horizontal="center" vertical="center"/>
    </xf>
    <xf numFmtId="10" fontId="3" fillId="0" borderId="1" xfId="50" applyNumberFormat="1" applyFont="1" applyBorder="1" applyAlignment="1">
      <alignment horizontal="center" vertical="center"/>
    </xf>
    <xf numFmtId="49" fontId="4" fillId="0" borderId="4" xfId="50" applyNumberFormat="1" applyFont="1" applyBorder="1" applyAlignment="1">
      <alignment horizontal="center" vertical="center" wrapText="1"/>
    </xf>
    <xf numFmtId="49" fontId="4" fillId="0" borderId="4" xfId="50" applyNumberFormat="1" applyFont="1" applyBorder="1" applyAlignment="1">
      <alignment horizontal="left" vertical="center"/>
    </xf>
    <xf numFmtId="49" fontId="4" fillId="0" borderId="4" xfId="50" applyNumberFormat="1" applyFont="1" applyBorder="1" applyAlignment="1">
      <alignment horizontal="left" vertical="center" wrapText="1"/>
    </xf>
    <xf numFmtId="49" fontId="4" fillId="0" borderId="4" xfId="50" applyNumberFormat="1" applyFont="1" applyBorder="1" applyAlignment="1">
      <alignment horizontal="center" vertical="center"/>
    </xf>
    <xf numFmtId="39" fontId="4" fillId="0" borderId="4" xfId="50" applyNumberFormat="1" applyFont="1" applyBorder="1" applyAlignment="1">
      <alignment horizontal="center" vertical="center"/>
    </xf>
    <xf numFmtId="39" fontId="4" fillId="0" borderId="5" xfId="50" applyNumberFormat="1" applyFont="1" applyBorder="1" applyAlignment="1">
      <alignment horizontal="center" vertical="center"/>
    </xf>
    <xf numFmtId="49" fontId="5" fillId="0" borderId="4" xfId="5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4" fontId="3" fillId="0" borderId="4" xfId="8" applyFont="1" applyBorder="1" applyAlignment="1">
      <alignment horizontal="center" vertical="center"/>
    </xf>
    <xf numFmtId="4" fontId="3" fillId="0" borderId="5" xfId="8" applyFont="1" applyBorder="1" applyAlignment="1">
      <alignment horizontal="center" vertical="center"/>
    </xf>
    <xf numFmtId="9" fontId="3" fillId="0" borderId="1" xfId="50" applyNumberFormat="1" applyFont="1" applyBorder="1" applyAlignment="1">
      <alignment horizontal="center" vertical="center"/>
    </xf>
    <xf numFmtId="9" fontId="3" fillId="0" borderId="1" xfId="1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4" fontId="3" fillId="0" borderId="6" xfId="8" applyFont="1" applyBorder="1" applyAlignment="1">
      <alignment horizontal="center" vertical="center"/>
    </xf>
    <xf numFmtId="4" fontId="3" fillId="0" borderId="0" xfId="8" applyFont="1" applyBorder="1" applyAlignment="1">
      <alignment horizontal="center" vertical="center"/>
    </xf>
    <xf numFmtId="10" fontId="3" fillId="0" borderId="7" xfId="1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9" fontId="5" fillId="0" borderId="1" xfId="50" applyNumberFormat="1" applyFont="1" applyBorder="1" applyAlignment="1">
      <alignment horizontal="center" vertical="center"/>
    </xf>
    <xf numFmtId="10" fontId="6" fillId="0" borderId="1" xfId="13" applyNumberFormat="1" applyFont="1" applyBorder="1" applyAlignment="1">
      <alignment horizontal="center" vertical="center"/>
    </xf>
    <xf numFmtId="9" fontId="3" fillId="0" borderId="7" xfId="11" applyFont="1" applyBorder="1" applyAlignment="1">
      <alignment horizontal="center" vertical="center"/>
    </xf>
    <xf numFmtId="9" fontId="6" fillId="0" borderId="1" xfId="50" applyNumberFormat="1" applyFont="1" applyBorder="1" applyAlignment="1">
      <alignment horizontal="center" vertical="center"/>
    </xf>
    <xf numFmtId="10" fontId="6" fillId="0" borderId="1" xfId="5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6"/>
  <sheetViews>
    <sheetView tabSelected="1" zoomScaleSheetLayoutView="60" workbookViewId="0">
      <selection activeCell="J4" sqref="J4"/>
    </sheetView>
  </sheetViews>
  <sheetFormatPr defaultColWidth="8.88888888888889" defaultRowHeight="10.8"/>
  <cols>
    <col min="1" max="1" width="9.33333333333333" style="2" customWidth="1"/>
    <col min="2" max="2" width="8.88888888888889" style="2"/>
    <col min="3" max="3" width="31.1111111111111" style="2" customWidth="1"/>
    <col min="4" max="4" width="8.88888888888889" style="2"/>
    <col min="5" max="5" width="18" style="2" customWidth="1"/>
    <col min="6" max="6" width="19" style="2" customWidth="1"/>
    <col min="7" max="7" width="18.1111111111111" style="2" customWidth="1"/>
    <col min="8" max="9" width="8.88888888888889" style="2"/>
    <col min="10" max="10" width="10.5555555555556" style="2" customWidth="1"/>
    <col min="11" max="16384" width="8.88888888888889" style="2"/>
  </cols>
  <sheetData>
    <row r="1" ht="20.4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/>
      <c r="J2" s="23" t="s">
        <v>1</v>
      </c>
    </row>
    <row r="3" s="1" customFormat="1" ht="31.2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8" t="s">
        <v>9</v>
      </c>
      <c r="I3" s="24" t="s">
        <v>10</v>
      </c>
      <c r="J3" s="25" t="s">
        <v>11</v>
      </c>
    </row>
    <row r="4" ht="62.4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20000</v>
      </c>
      <c r="F4" s="13">
        <v>0</v>
      </c>
      <c r="G4" s="14">
        <v>20000</v>
      </c>
      <c r="H4" s="15">
        <f t="shared" ref="H4:H67" si="0">F4/E4</f>
        <v>0</v>
      </c>
      <c r="I4" s="26">
        <v>0.75</v>
      </c>
      <c r="J4" s="27">
        <f t="shared" ref="J4:J67" si="1">H4-I4</f>
        <v>-0.75</v>
      </c>
    </row>
    <row r="5" ht="46.8" spans="1:10">
      <c r="A5" s="16" t="s">
        <v>16</v>
      </c>
      <c r="B5" s="10"/>
      <c r="C5" s="11"/>
      <c r="D5" s="12"/>
      <c r="E5" s="13">
        <f t="shared" ref="E5:G5" si="2">SUBTOTAL(9,E4:E4)</f>
        <v>20000</v>
      </c>
      <c r="F5" s="13">
        <f t="shared" si="2"/>
        <v>0</v>
      </c>
      <c r="G5" s="14">
        <f t="shared" si="2"/>
        <v>20000</v>
      </c>
      <c r="H5" s="15">
        <f t="shared" si="0"/>
        <v>0</v>
      </c>
      <c r="I5" s="26">
        <v>0.75</v>
      </c>
      <c r="J5" s="27">
        <f t="shared" si="1"/>
        <v>-0.75</v>
      </c>
    </row>
    <row r="6" ht="31.2" spans="1:10">
      <c r="A6" s="5" t="s">
        <v>17</v>
      </c>
      <c r="B6" s="17" t="s">
        <v>18</v>
      </c>
      <c r="C6" s="18" t="s">
        <v>19</v>
      </c>
      <c r="D6" s="5" t="s">
        <v>20</v>
      </c>
      <c r="E6" s="19">
        <v>3490000</v>
      </c>
      <c r="F6" s="19">
        <v>3200000</v>
      </c>
      <c r="G6" s="20">
        <v>290000</v>
      </c>
      <c r="H6" s="8">
        <f t="shared" si="0"/>
        <v>0.916905444126075</v>
      </c>
      <c r="I6" s="24">
        <v>0.75</v>
      </c>
      <c r="J6" s="8">
        <f t="shared" si="1"/>
        <v>0.166905444126075</v>
      </c>
    </row>
    <row r="7" ht="31.2" spans="1:10">
      <c r="A7" s="5" t="s">
        <v>17</v>
      </c>
      <c r="B7" s="17" t="s">
        <v>21</v>
      </c>
      <c r="C7" s="18" t="s">
        <v>22</v>
      </c>
      <c r="D7" s="5" t="s">
        <v>20</v>
      </c>
      <c r="E7" s="19">
        <v>1040000</v>
      </c>
      <c r="F7" s="19">
        <v>920000</v>
      </c>
      <c r="G7" s="20">
        <v>120000</v>
      </c>
      <c r="H7" s="8">
        <f t="shared" si="0"/>
        <v>0.884615384615385</v>
      </c>
      <c r="I7" s="24">
        <v>0.75</v>
      </c>
      <c r="J7" s="8">
        <f t="shared" si="1"/>
        <v>0.134615384615385</v>
      </c>
    </row>
    <row r="8" ht="31.2" spans="1:10">
      <c r="A8" s="5" t="s">
        <v>17</v>
      </c>
      <c r="B8" s="17" t="s">
        <v>23</v>
      </c>
      <c r="C8" s="18" t="s">
        <v>24</v>
      </c>
      <c r="D8" s="5" t="s">
        <v>20</v>
      </c>
      <c r="E8" s="19">
        <v>480000</v>
      </c>
      <c r="F8" s="19">
        <v>480000</v>
      </c>
      <c r="G8" s="20">
        <v>0</v>
      </c>
      <c r="H8" s="8">
        <f t="shared" si="0"/>
        <v>1</v>
      </c>
      <c r="I8" s="24">
        <v>0.75</v>
      </c>
      <c r="J8" s="8">
        <f t="shared" si="1"/>
        <v>0.25</v>
      </c>
    </row>
    <row r="9" ht="31.2" spans="1:10">
      <c r="A9" s="9" t="s">
        <v>17</v>
      </c>
      <c r="B9" s="10" t="s">
        <v>25</v>
      </c>
      <c r="C9" s="11" t="s">
        <v>26</v>
      </c>
      <c r="D9" s="12" t="s">
        <v>20</v>
      </c>
      <c r="E9" s="13">
        <v>44377125.6</v>
      </c>
      <c r="F9" s="13">
        <v>23336910.19</v>
      </c>
      <c r="G9" s="14">
        <v>21040215.41</v>
      </c>
      <c r="H9" s="15">
        <f t="shared" si="0"/>
        <v>0.525877011511534</v>
      </c>
      <c r="I9" s="26">
        <v>0.75</v>
      </c>
      <c r="J9" s="27">
        <f t="shared" si="1"/>
        <v>-0.224122988488466</v>
      </c>
    </row>
    <row r="10" ht="46.8" spans="1:10">
      <c r="A10" s="21" t="s">
        <v>27</v>
      </c>
      <c r="B10" s="10"/>
      <c r="C10" s="11"/>
      <c r="D10" s="12"/>
      <c r="E10" s="13">
        <f t="shared" ref="E10:G10" si="3">SUBTOTAL(9,E6:E9)</f>
        <v>49387125.6</v>
      </c>
      <c r="F10" s="13">
        <f t="shared" si="3"/>
        <v>27936910.19</v>
      </c>
      <c r="G10" s="14">
        <f t="shared" si="3"/>
        <v>21450215.41</v>
      </c>
      <c r="H10" s="15">
        <f t="shared" si="0"/>
        <v>0.565671920578427</v>
      </c>
      <c r="I10" s="26">
        <v>0.75</v>
      </c>
      <c r="J10" s="27">
        <f t="shared" si="1"/>
        <v>-0.184328079421573</v>
      </c>
    </row>
    <row r="11" ht="31.2" spans="1:10">
      <c r="A11" s="9" t="s">
        <v>28</v>
      </c>
      <c r="B11" s="10" t="s">
        <v>29</v>
      </c>
      <c r="C11" s="11" t="s">
        <v>30</v>
      </c>
      <c r="D11" s="12" t="s">
        <v>31</v>
      </c>
      <c r="E11" s="13">
        <v>1100000</v>
      </c>
      <c r="F11" s="13">
        <v>155666.74</v>
      </c>
      <c r="G11" s="14">
        <v>944333.26</v>
      </c>
      <c r="H11" s="15">
        <f t="shared" si="0"/>
        <v>0.141515218181818</v>
      </c>
      <c r="I11" s="26">
        <v>0.75</v>
      </c>
      <c r="J11" s="27">
        <f t="shared" si="1"/>
        <v>-0.608484781818182</v>
      </c>
    </row>
    <row r="12" ht="46.8" spans="1:10">
      <c r="A12" s="21" t="s">
        <v>32</v>
      </c>
      <c r="B12" s="10"/>
      <c r="C12" s="11"/>
      <c r="D12" s="12"/>
      <c r="E12" s="13">
        <f t="shared" ref="E12:G12" si="4">SUBTOTAL(9,E11:E11)</f>
        <v>1100000</v>
      </c>
      <c r="F12" s="13">
        <f t="shared" si="4"/>
        <v>155666.74</v>
      </c>
      <c r="G12" s="14">
        <f t="shared" si="4"/>
        <v>944333.26</v>
      </c>
      <c r="H12" s="15">
        <f t="shared" si="0"/>
        <v>0.141515218181818</v>
      </c>
      <c r="I12" s="26">
        <v>0.75</v>
      </c>
      <c r="J12" s="27">
        <f t="shared" si="1"/>
        <v>-0.608484781818182</v>
      </c>
    </row>
    <row r="13" ht="46.8" spans="1:10">
      <c r="A13" s="5" t="s">
        <v>33</v>
      </c>
      <c r="B13" s="17" t="s">
        <v>34</v>
      </c>
      <c r="C13" s="18" t="s">
        <v>35</v>
      </c>
      <c r="D13" s="5" t="s">
        <v>36</v>
      </c>
      <c r="E13" s="19">
        <v>19970.5</v>
      </c>
      <c r="F13" s="19">
        <v>5084</v>
      </c>
      <c r="G13" s="20">
        <v>14886.5</v>
      </c>
      <c r="H13" s="8">
        <f t="shared" si="0"/>
        <v>0.25457549886082</v>
      </c>
      <c r="I13" s="24">
        <v>0.75</v>
      </c>
      <c r="J13" s="8">
        <f t="shared" si="1"/>
        <v>-0.49542450113918</v>
      </c>
    </row>
    <row r="14" ht="46.8" spans="1:10">
      <c r="A14" s="5" t="s">
        <v>33</v>
      </c>
      <c r="B14" s="17" t="s">
        <v>37</v>
      </c>
      <c r="C14" s="18" t="s">
        <v>38</v>
      </c>
      <c r="D14" s="5" t="s">
        <v>36</v>
      </c>
      <c r="E14" s="19">
        <v>450000</v>
      </c>
      <c r="F14" s="19">
        <v>450000</v>
      </c>
      <c r="G14" s="20">
        <v>0</v>
      </c>
      <c r="H14" s="8">
        <f t="shared" si="0"/>
        <v>1</v>
      </c>
      <c r="I14" s="24">
        <v>0.75</v>
      </c>
      <c r="J14" s="8">
        <f t="shared" si="1"/>
        <v>0.25</v>
      </c>
    </row>
    <row r="15" ht="62.4" spans="1:10">
      <c r="A15" s="9" t="s">
        <v>33</v>
      </c>
      <c r="B15" s="10" t="s">
        <v>39</v>
      </c>
      <c r="C15" s="11" t="s">
        <v>40</v>
      </c>
      <c r="D15" s="12" t="s">
        <v>36</v>
      </c>
      <c r="E15" s="13">
        <v>4203655.4</v>
      </c>
      <c r="F15" s="13">
        <v>530006.42</v>
      </c>
      <c r="G15" s="14">
        <v>3673648.98</v>
      </c>
      <c r="H15" s="15">
        <f t="shared" si="0"/>
        <v>0.126082271158573</v>
      </c>
      <c r="I15" s="26">
        <v>0.75</v>
      </c>
      <c r="J15" s="27">
        <f t="shared" si="1"/>
        <v>-0.623917728841427</v>
      </c>
    </row>
    <row r="16" ht="62.4" spans="1:10">
      <c r="A16" s="9" t="s">
        <v>33</v>
      </c>
      <c r="B16" s="10" t="s">
        <v>41</v>
      </c>
      <c r="C16" s="11" t="s">
        <v>42</v>
      </c>
      <c r="D16" s="12" t="s">
        <v>36</v>
      </c>
      <c r="E16" s="13">
        <v>10000000</v>
      </c>
      <c r="F16" s="13">
        <v>1428760.15</v>
      </c>
      <c r="G16" s="14">
        <v>8571239.85</v>
      </c>
      <c r="H16" s="15">
        <f t="shared" si="0"/>
        <v>0.142876015</v>
      </c>
      <c r="I16" s="26">
        <v>0.75</v>
      </c>
      <c r="J16" s="27">
        <f t="shared" si="1"/>
        <v>-0.607123985</v>
      </c>
    </row>
    <row r="17" ht="78" spans="1:10">
      <c r="A17" s="21" t="s">
        <v>43</v>
      </c>
      <c r="B17" s="10"/>
      <c r="C17" s="11"/>
      <c r="D17" s="12"/>
      <c r="E17" s="13">
        <f t="shared" ref="E17:G17" si="5">SUBTOTAL(9,E13:E16)</f>
        <v>14673625.9</v>
      </c>
      <c r="F17" s="13">
        <f t="shared" si="5"/>
        <v>2413850.57</v>
      </c>
      <c r="G17" s="14">
        <f t="shared" si="5"/>
        <v>12259775.33</v>
      </c>
      <c r="H17" s="15">
        <f t="shared" si="0"/>
        <v>0.164502665288748</v>
      </c>
      <c r="I17" s="26">
        <v>0.75</v>
      </c>
      <c r="J17" s="27">
        <f t="shared" si="1"/>
        <v>-0.585497334711252</v>
      </c>
    </row>
    <row r="18" ht="31.2" spans="1:10">
      <c r="A18" s="5" t="s">
        <v>44</v>
      </c>
      <c r="B18" s="17" t="s">
        <v>45</v>
      </c>
      <c r="C18" s="18" t="s">
        <v>46</v>
      </c>
      <c r="D18" s="5" t="s">
        <v>47</v>
      </c>
      <c r="E18" s="19">
        <v>44765</v>
      </c>
      <c r="F18" s="19">
        <v>0</v>
      </c>
      <c r="G18" s="20">
        <v>44765</v>
      </c>
      <c r="H18" s="8">
        <f t="shared" si="0"/>
        <v>0</v>
      </c>
      <c r="I18" s="24">
        <v>0.75</v>
      </c>
      <c r="J18" s="8">
        <f t="shared" si="1"/>
        <v>-0.75</v>
      </c>
    </row>
    <row r="19" ht="46.8" spans="1:10">
      <c r="A19" s="5" t="s">
        <v>44</v>
      </c>
      <c r="B19" s="17" t="s">
        <v>48</v>
      </c>
      <c r="C19" s="18" t="s">
        <v>49</v>
      </c>
      <c r="D19" s="5" t="s">
        <v>47</v>
      </c>
      <c r="E19" s="19">
        <v>108960</v>
      </c>
      <c r="F19" s="19">
        <v>108946</v>
      </c>
      <c r="G19" s="20">
        <v>14</v>
      </c>
      <c r="H19" s="8">
        <f t="shared" si="0"/>
        <v>0.999871512481645</v>
      </c>
      <c r="I19" s="24">
        <v>0.75</v>
      </c>
      <c r="J19" s="8">
        <f t="shared" si="1"/>
        <v>0.249871512481645</v>
      </c>
    </row>
    <row r="20" ht="31.2" spans="1:10">
      <c r="A20" s="5" t="s">
        <v>44</v>
      </c>
      <c r="B20" s="17" t="s">
        <v>50</v>
      </c>
      <c r="C20" s="18" t="s">
        <v>51</v>
      </c>
      <c r="D20" s="5" t="s">
        <v>47</v>
      </c>
      <c r="E20" s="19">
        <v>174970</v>
      </c>
      <c r="F20" s="19">
        <v>0</v>
      </c>
      <c r="G20" s="20">
        <v>174970</v>
      </c>
      <c r="H20" s="8">
        <f t="shared" si="0"/>
        <v>0</v>
      </c>
      <c r="I20" s="24">
        <v>0.75</v>
      </c>
      <c r="J20" s="8">
        <f t="shared" si="1"/>
        <v>-0.75</v>
      </c>
    </row>
    <row r="21" ht="46.8" spans="1:10">
      <c r="A21" s="5" t="s">
        <v>44</v>
      </c>
      <c r="B21" s="17" t="s">
        <v>52</v>
      </c>
      <c r="C21" s="18" t="s">
        <v>53</v>
      </c>
      <c r="D21" s="5" t="s">
        <v>47</v>
      </c>
      <c r="E21" s="19">
        <v>9900</v>
      </c>
      <c r="F21" s="19">
        <v>9900</v>
      </c>
      <c r="G21" s="20">
        <v>0</v>
      </c>
      <c r="H21" s="8">
        <f t="shared" si="0"/>
        <v>1</v>
      </c>
      <c r="I21" s="24">
        <v>0.75</v>
      </c>
      <c r="J21" s="8">
        <f t="shared" si="1"/>
        <v>0.25</v>
      </c>
    </row>
    <row r="22" ht="31.2" spans="1:10">
      <c r="A22" s="5" t="s">
        <v>44</v>
      </c>
      <c r="B22" s="17" t="s">
        <v>54</v>
      </c>
      <c r="C22" s="18" t="s">
        <v>55</v>
      </c>
      <c r="D22" s="5" t="s">
        <v>47</v>
      </c>
      <c r="E22" s="19">
        <v>55530000</v>
      </c>
      <c r="F22" s="19">
        <v>20860800</v>
      </c>
      <c r="G22" s="20">
        <v>34669200</v>
      </c>
      <c r="H22" s="8">
        <f t="shared" si="0"/>
        <v>0.375667206915181</v>
      </c>
      <c r="I22" s="24">
        <v>0.75</v>
      </c>
      <c r="J22" s="8">
        <f t="shared" si="1"/>
        <v>-0.374332793084819</v>
      </c>
    </row>
    <row r="23" ht="46.8" spans="1:10">
      <c r="A23" s="5" t="s">
        <v>44</v>
      </c>
      <c r="B23" s="17" t="s">
        <v>56</v>
      </c>
      <c r="C23" s="18" t="s">
        <v>57</v>
      </c>
      <c r="D23" s="5" t="s">
        <v>47</v>
      </c>
      <c r="E23" s="19">
        <v>80000</v>
      </c>
      <c r="F23" s="19">
        <v>62400</v>
      </c>
      <c r="G23" s="20">
        <v>17600</v>
      </c>
      <c r="H23" s="8">
        <f t="shared" si="0"/>
        <v>0.78</v>
      </c>
      <c r="I23" s="24">
        <v>0.75</v>
      </c>
      <c r="J23" s="8">
        <f t="shared" si="1"/>
        <v>0.03</v>
      </c>
    </row>
    <row r="24" ht="31.2" spans="1:10">
      <c r="A24" s="5" t="s">
        <v>44</v>
      </c>
      <c r="B24" s="17" t="s">
        <v>58</v>
      </c>
      <c r="C24" s="18" t="s">
        <v>59</v>
      </c>
      <c r="D24" s="5" t="s">
        <v>47</v>
      </c>
      <c r="E24" s="19">
        <v>435000</v>
      </c>
      <c r="F24" s="19">
        <v>435000</v>
      </c>
      <c r="G24" s="20">
        <v>0</v>
      </c>
      <c r="H24" s="8">
        <f t="shared" si="0"/>
        <v>1</v>
      </c>
      <c r="I24" s="24">
        <v>0.75</v>
      </c>
      <c r="J24" s="8">
        <f t="shared" si="1"/>
        <v>0.25</v>
      </c>
    </row>
    <row r="25" ht="31.2" spans="1:10">
      <c r="A25" s="5" t="s">
        <v>44</v>
      </c>
      <c r="B25" s="17" t="s">
        <v>60</v>
      </c>
      <c r="C25" s="18" t="s">
        <v>61</v>
      </c>
      <c r="D25" s="5" t="s">
        <v>47</v>
      </c>
      <c r="E25" s="19">
        <v>18810000</v>
      </c>
      <c r="F25" s="19">
        <v>18810000</v>
      </c>
      <c r="G25" s="20">
        <v>0</v>
      </c>
      <c r="H25" s="8">
        <f t="shared" si="0"/>
        <v>1</v>
      </c>
      <c r="I25" s="24">
        <v>0.75</v>
      </c>
      <c r="J25" s="8">
        <f t="shared" si="1"/>
        <v>0.25</v>
      </c>
    </row>
    <row r="26" ht="46.8" spans="1:10">
      <c r="A26" s="5" t="s">
        <v>44</v>
      </c>
      <c r="B26" s="17" t="s">
        <v>62</v>
      </c>
      <c r="C26" s="18" t="s">
        <v>63</v>
      </c>
      <c r="D26" s="5" t="s">
        <v>47</v>
      </c>
      <c r="E26" s="19">
        <v>30000</v>
      </c>
      <c r="F26" s="19">
        <v>30000</v>
      </c>
      <c r="G26" s="20">
        <v>0</v>
      </c>
      <c r="H26" s="8">
        <f t="shared" si="0"/>
        <v>1</v>
      </c>
      <c r="I26" s="24">
        <v>0.75</v>
      </c>
      <c r="J26" s="8">
        <f t="shared" si="1"/>
        <v>0.25</v>
      </c>
    </row>
    <row r="27" ht="31.2" spans="1:10">
      <c r="A27" s="5" t="s">
        <v>44</v>
      </c>
      <c r="B27" s="17" t="s">
        <v>64</v>
      </c>
      <c r="C27" s="18" t="s">
        <v>65</v>
      </c>
      <c r="D27" s="5" t="s">
        <v>47</v>
      </c>
      <c r="E27" s="19">
        <v>21170000</v>
      </c>
      <c r="F27" s="19">
        <v>6609450</v>
      </c>
      <c r="G27" s="20">
        <v>14560550</v>
      </c>
      <c r="H27" s="8">
        <f t="shared" si="0"/>
        <v>0.312208313651393</v>
      </c>
      <c r="I27" s="24">
        <v>0.75</v>
      </c>
      <c r="J27" s="8">
        <f t="shared" si="1"/>
        <v>-0.437791686348607</v>
      </c>
    </row>
    <row r="28" ht="31.2" spans="1:10">
      <c r="A28" s="5" t="s">
        <v>44</v>
      </c>
      <c r="B28" s="17" t="s">
        <v>66</v>
      </c>
      <c r="C28" s="18" t="s">
        <v>67</v>
      </c>
      <c r="D28" s="5" t="s">
        <v>47</v>
      </c>
      <c r="E28" s="19">
        <v>1330000</v>
      </c>
      <c r="F28" s="19">
        <v>0</v>
      </c>
      <c r="G28" s="20">
        <v>1330000</v>
      </c>
      <c r="H28" s="8">
        <f t="shared" si="0"/>
        <v>0</v>
      </c>
      <c r="I28" s="24">
        <v>0.75</v>
      </c>
      <c r="J28" s="8">
        <f t="shared" si="1"/>
        <v>-0.75</v>
      </c>
    </row>
    <row r="29" ht="31.2" spans="1:10">
      <c r="A29" s="5" t="s">
        <v>44</v>
      </c>
      <c r="B29" s="17" t="s">
        <v>68</v>
      </c>
      <c r="C29" s="18" t="s">
        <v>69</v>
      </c>
      <c r="D29" s="5" t="s">
        <v>47</v>
      </c>
      <c r="E29" s="19">
        <v>50000</v>
      </c>
      <c r="F29" s="19">
        <v>0</v>
      </c>
      <c r="G29" s="20">
        <v>50000</v>
      </c>
      <c r="H29" s="8">
        <f t="shared" si="0"/>
        <v>0</v>
      </c>
      <c r="I29" s="24">
        <v>0.75</v>
      </c>
      <c r="J29" s="8">
        <f t="shared" si="1"/>
        <v>-0.75</v>
      </c>
    </row>
    <row r="30" ht="46.8" spans="1:10">
      <c r="A30" s="5" t="s">
        <v>44</v>
      </c>
      <c r="B30" s="17" t="s">
        <v>70</v>
      </c>
      <c r="C30" s="18" t="s">
        <v>71</v>
      </c>
      <c r="D30" s="5" t="s">
        <v>47</v>
      </c>
      <c r="E30" s="19">
        <v>50000</v>
      </c>
      <c r="F30" s="19">
        <v>348.45</v>
      </c>
      <c r="G30" s="20">
        <v>49651.55</v>
      </c>
      <c r="H30" s="8">
        <f t="shared" si="0"/>
        <v>0.006969</v>
      </c>
      <c r="I30" s="24">
        <v>0.75</v>
      </c>
      <c r="J30" s="8">
        <f t="shared" si="1"/>
        <v>-0.743031</v>
      </c>
    </row>
    <row r="31" ht="46.8" spans="1:10">
      <c r="A31" s="5" t="s">
        <v>44</v>
      </c>
      <c r="B31" s="17" t="s">
        <v>72</v>
      </c>
      <c r="C31" s="18" t="s">
        <v>73</v>
      </c>
      <c r="D31" s="5" t="s">
        <v>74</v>
      </c>
      <c r="E31" s="19">
        <v>40000</v>
      </c>
      <c r="F31" s="19">
        <v>18401.58</v>
      </c>
      <c r="G31" s="20">
        <v>21598.42</v>
      </c>
      <c r="H31" s="8">
        <f t="shared" si="0"/>
        <v>0.4600395</v>
      </c>
      <c r="I31" s="24">
        <v>0.75</v>
      </c>
      <c r="J31" s="8">
        <f t="shared" si="1"/>
        <v>-0.2899605</v>
      </c>
    </row>
    <row r="32" ht="31.2" spans="1:10">
      <c r="A32" s="5" t="s">
        <v>44</v>
      </c>
      <c r="B32" s="17" t="s">
        <v>75</v>
      </c>
      <c r="C32" s="18" t="s">
        <v>76</v>
      </c>
      <c r="D32" s="5" t="s">
        <v>47</v>
      </c>
      <c r="E32" s="19">
        <v>6329680</v>
      </c>
      <c r="F32" s="19">
        <v>0</v>
      </c>
      <c r="G32" s="20">
        <v>6329680</v>
      </c>
      <c r="H32" s="8">
        <f t="shared" si="0"/>
        <v>0</v>
      </c>
      <c r="I32" s="24">
        <v>0.75</v>
      </c>
      <c r="J32" s="8">
        <f t="shared" si="1"/>
        <v>-0.75</v>
      </c>
    </row>
    <row r="33" ht="31.2" spans="1:10">
      <c r="A33" s="5" t="s">
        <v>44</v>
      </c>
      <c r="B33" s="17" t="s">
        <v>77</v>
      </c>
      <c r="C33" s="18" t="s">
        <v>78</v>
      </c>
      <c r="D33" s="5" t="s">
        <v>47</v>
      </c>
      <c r="E33" s="19">
        <v>19540000</v>
      </c>
      <c r="F33" s="19">
        <v>12009300</v>
      </c>
      <c r="G33" s="20">
        <v>7530700</v>
      </c>
      <c r="H33" s="8">
        <f t="shared" si="0"/>
        <v>0.614600818833163</v>
      </c>
      <c r="I33" s="24">
        <v>0.75</v>
      </c>
      <c r="J33" s="8">
        <f t="shared" si="1"/>
        <v>-0.135399181166837</v>
      </c>
    </row>
    <row r="34" ht="31.2" spans="1:10">
      <c r="A34" s="5" t="s">
        <v>44</v>
      </c>
      <c r="B34" s="17" t="s">
        <v>79</v>
      </c>
      <c r="C34" s="18" t="s">
        <v>80</v>
      </c>
      <c r="D34" s="5" t="s">
        <v>47</v>
      </c>
      <c r="E34" s="19">
        <v>500000</v>
      </c>
      <c r="F34" s="19">
        <v>0</v>
      </c>
      <c r="G34" s="20">
        <v>500000</v>
      </c>
      <c r="H34" s="8">
        <f t="shared" si="0"/>
        <v>0</v>
      </c>
      <c r="I34" s="24">
        <v>0.75</v>
      </c>
      <c r="J34" s="8">
        <f t="shared" si="1"/>
        <v>-0.75</v>
      </c>
    </row>
    <row r="35" ht="46.8" spans="1:10">
      <c r="A35" s="9" t="s">
        <v>44</v>
      </c>
      <c r="B35" s="10" t="s">
        <v>81</v>
      </c>
      <c r="C35" s="11" t="s">
        <v>82</v>
      </c>
      <c r="D35" s="12" t="s">
        <v>83</v>
      </c>
      <c r="E35" s="13">
        <v>5000</v>
      </c>
      <c r="F35" s="13">
        <v>0</v>
      </c>
      <c r="G35" s="14">
        <v>5000</v>
      </c>
      <c r="H35" s="15">
        <f t="shared" si="0"/>
        <v>0</v>
      </c>
      <c r="I35" s="26">
        <v>0.75</v>
      </c>
      <c r="J35" s="27">
        <f t="shared" si="1"/>
        <v>-0.75</v>
      </c>
    </row>
    <row r="36" ht="46.8" spans="1:10">
      <c r="A36" s="21" t="s">
        <v>84</v>
      </c>
      <c r="B36" s="10"/>
      <c r="C36" s="11"/>
      <c r="D36" s="12"/>
      <c r="E36" s="13">
        <f t="shared" ref="E36:G36" si="6">SUBTOTAL(9,E18:E35)</f>
        <v>124238275</v>
      </c>
      <c r="F36" s="13">
        <f t="shared" si="6"/>
        <v>58954546.03</v>
      </c>
      <c r="G36" s="14">
        <f t="shared" si="6"/>
        <v>65283728.97</v>
      </c>
      <c r="H36" s="15">
        <f t="shared" si="0"/>
        <v>0.474528047254359</v>
      </c>
      <c r="I36" s="26">
        <v>0.75</v>
      </c>
      <c r="J36" s="27">
        <f t="shared" si="1"/>
        <v>-0.275471952745641</v>
      </c>
    </row>
    <row r="37" ht="46.8" spans="1:10">
      <c r="A37" s="9" t="s">
        <v>85</v>
      </c>
      <c r="B37" s="10" t="s">
        <v>86</v>
      </c>
      <c r="C37" s="11" t="s">
        <v>87</v>
      </c>
      <c r="D37" s="12" t="s">
        <v>88</v>
      </c>
      <c r="E37" s="13">
        <v>1040000</v>
      </c>
      <c r="F37" s="13">
        <v>8000</v>
      </c>
      <c r="G37" s="14">
        <v>1032000</v>
      </c>
      <c r="H37" s="15">
        <f t="shared" si="0"/>
        <v>0.00769230769230769</v>
      </c>
      <c r="I37" s="26">
        <v>0.75</v>
      </c>
      <c r="J37" s="27">
        <f t="shared" si="1"/>
        <v>-0.742307692307692</v>
      </c>
    </row>
    <row r="38" ht="31.2" spans="1:10">
      <c r="A38" s="21" t="s">
        <v>89</v>
      </c>
      <c r="B38" s="10"/>
      <c r="C38" s="11"/>
      <c r="D38" s="12"/>
      <c r="E38" s="13">
        <f t="shared" ref="E38:G38" si="7">SUBTOTAL(9,E37:E37)</f>
        <v>1040000</v>
      </c>
      <c r="F38" s="13">
        <f t="shared" si="7"/>
        <v>8000</v>
      </c>
      <c r="G38" s="14">
        <f t="shared" si="7"/>
        <v>1032000</v>
      </c>
      <c r="H38" s="15">
        <f t="shared" si="0"/>
        <v>0.00769230769230769</v>
      </c>
      <c r="I38" s="26">
        <v>0.75</v>
      </c>
      <c r="J38" s="27">
        <f t="shared" si="1"/>
        <v>-0.742307692307692</v>
      </c>
    </row>
    <row r="39" ht="31.2" spans="1:10">
      <c r="A39" s="5" t="s">
        <v>90</v>
      </c>
      <c r="B39" s="17" t="s">
        <v>91</v>
      </c>
      <c r="C39" s="18" t="s">
        <v>92</v>
      </c>
      <c r="D39" s="5" t="s">
        <v>93</v>
      </c>
      <c r="E39" s="19">
        <v>100000</v>
      </c>
      <c r="F39" s="19">
        <v>0</v>
      </c>
      <c r="G39" s="20">
        <v>100000</v>
      </c>
      <c r="H39" s="8">
        <f t="shared" si="0"/>
        <v>0</v>
      </c>
      <c r="I39" s="24">
        <v>0.75</v>
      </c>
      <c r="J39" s="8">
        <f t="shared" si="1"/>
        <v>-0.75</v>
      </c>
    </row>
    <row r="40" ht="31.2" spans="1:10">
      <c r="A40" s="5" t="s">
        <v>90</v>
      </c>
      <c r="B40" s="17" t="s">
        <v>94</v>
      </c>
      <c r="C40" s="18" t="s">
        <v>95</v>
      </c>
      <c r="D40" s="5" t="s">
        <v>93</v>
      </c>
      <c r="E40" s="19">
        <v>1700000</v>
      </c>
      <c r="F40" s="19">
        <v>1700000</v>
      </c>
      <c r="G40" s="20">
        <v>0</v>
      </c>
      <c r="H40" s="8">
        <f t="shared" si="0"/>
        <v>1</v>
      </c>
      <c r="I40" s="24">
        <v>0.75</v>
      </c>
      <c r="J40" s="8">
        <f t="shared" si="1"/>
        <v>0.25</v>
      </c>
    </row>
    <row r="41" ht="62.4" spans="1:10">
      <c r="A41" s="9" t="s">
        <v>90</v>
      </c>
      <c r="B41" s="10" t="s">
        <v>96</v>
      </c>
      <c r="C41" s="11" t="s">
        <v>97</v>
      </c>
      <c r="D41" s="12" t="s">
        <v>93</v>
      </c>
      <c r="E41" s="13">
        <v>1645000</v>
      </c>
      <c r="F41" s="13">
        <v>0</v>
      </c>
      <c r="G41" s="14">
        <v>1645000</v>
      </c>
      <c r="H41" s="15">
        <f t="shared" si="0"/>
        <v>0</v>
      </c>
      <c r="I41" s="26">
        <v>0.75</v>
      </c>
      <c r="J41" s="27">
        <f t="shared" si="1"/>
        <v>-0.75</v>
      </c>
    </row>
    <row r="42" ht="62.4" spans="1:10">
      <c r="A42" s="9" t="s">
        <v>90</v>
      </c>
      <c r="B42" s="10" t="s">
        <v>98</v>
      </c>
      <c r="C42" s="11" t="s">
        <v>99</v>
      </c>
      <c r="D42" s="12" t="s">
        <v>100</v>
      </c>
      <c r="E42" s="13">
        <v>1000000</v>
      </c>
      <c r="F42" s="13">
        <v>342200.83</v>
      </c>
      <c r="G42" s="14">
        <v>657799.17</v>
      </c>
      <c r="H42" s="15">
        <f t="shared" si="0"/>
        <v>0.34220083</v>
      </c>
      <c r="I42" s="26">
        <v>0.75</v>
      </c>
      <c r="J42" s="27">
        <f t="shared" si="1"/>
        <v>-0.40779917</v>
      </c>
    </row>
    <row r="43" ht="62.4" spans="1:10">
      <c r="A43" s="9" t="s">
        <v>90</v>
      </c>
      <c r="B43" s="10" t="s">
        <v>101</v>
      </c>
      <c r="C43" s="11" t="s">
        <v>102</v>
      </c>
      <c r="D43" s="12" t="s">
        <v>100</v>
      </c>
      <c r="E43" s="13">
        <v>100000</v>
      </c>
      <c r="F43" s="13">
        <v>0</v>
      </c>
      <c r="G43" s="14">
        <v>100000</v>
      </c>
      <c r="H43" s="15">
        <f t="shared" si="0"/>
        <v>0</v>
      </c>
      <c r="I43" s="26">
        <v>0.75</v>
      </c>
      <c r="J43" s="27">
        <f t="shared" si="1"/>
        <v>-0.75</v>
      </c>
    </row>
    <row r="44" ht="62.4" spans="1:10">
      <c r="A44" s="9" t="s">
        <v>90</v>
      </c>
      <c r="B44" s="10" t="s">
        <v>103</v>
      </c>
      <c r="C44" s="11" t="s">
        <v>104</v>
      </c>
      <c r="D44" s="12" t="s">
        <v>100</v>
      </c>
      <c r="E44" s="13">
        <v>385000</v>
      </c>
      <c r="F44" s="13">
        <v>0</v>
      </c>
      <c r="G44" s="14">
        <v>385000</v>
      </c>
      <c r="H44" s="15">
        <f t="shared" si="0"/>
        <v>0</v>
      </c>
      <c r="I44" s="26">
        <v>0.75</v>
      </c>
      <c r="J44" s="27">
        <f t="shared" si="1"/>
        <v>-0.75</v>
      </c>
    </row>
    <row r="45" ht="62.4" spans="1:10">
      <c r="A45" s="9" t="s">
        <v>90</v>
      </c>
      <c r="B45" s="10" t="s">
        <v>105</v>
      </c>
      <c r="C45" s="11" t="s">
        <v>106</v>
      </c>
      <c r="D45" s="12" t="s">
        <v>93</v>
      </c>
      <c r="E45" s="13">
        <v>200000</v>
      </c>
      <c r="F45" s="13">
        <v>0</v>
      </c>
      <c r="G45" s="14">
        <v>200000</v>
      </c>
      <c r="H45" s="15">
        <f t="shared" si="0"/>
        <v>0</v>
      </c>
      <c r="I45" s="26">
        <v>0.75</v>
      </c>
      <c r="J45" s="27">
        <f t="shared" si="1"/>
        <v>-0.75</v>
      </c>
    </row>
    <row r="46" ht="62.4" spans="1:10">
      <c r="A46" s="9" t="s">
        <v>90</v>
      </c>
      <c r="B46" s="10" t="s">
        <v>107</v>
      </c>
      <c r="C46" s="11" t="s">
        <v>108</v>
      </c>
      <c r="D46" s="12" t="s">
        <v>109</v>
      </c>
      <c r="E46" s="13">
        <v>320000</v>
      </c>
      <c r="F46" s="13">
        <v>20200.55</v>
      </c>
      <c r="G46" s="14">
        <v>299799.45</v>
      </c>
      <c r="H46" s="15">
        <f t="shared" si="0"/>
        <v>0.06312671875</v>
      </c>
      <c r="I46" s="26">
        <v>0.75</v>
      </c>
      <c r="J46" s="27">
        <f t="shared" si="1"/>
        <v>-0.68687328125</v>
      </c>
    </row>
    <row r="47" ht="62.4" spans="1:10">
      <c r="A47" s="9" t="s">
        <v>90</v>
      </c>
      <c r="B47" s="10" t="s">
        <v>110</v>
      </c>
      <c r="C47" s="11" t="s">
        <v>111</v>
      </c>
      <c r="D47" s="12" t="s">
        <v>109</v>
      </c>
      <c r="E47" s="13">
        <v>220000</v>
      </c>
      <c r="F47" s="13">
        <v>0</v>
      </c>
      <c r="G47" s="14">
        <v>220000</v>
      </c>
      <c r="H47" s="15">
        <f t="shared" si="0"/>
        <v>0</v>
      </c>
      <c r="I47" s="26">
        <v>0.75</v>
      </c>
      <c r="J47" s="27">
        <f t="shared" si="1"/>
        <v>-0.75</v>
      </c>
    </row>
    <row r="48" ht="62.4" spans="1:10">
      <c r="A48" s="9" t="s">
        <v>90</v>
      </c>
      <c r="B48" s="10" t="s">
        <v>112</v>
      </c>
      <c r="C48" s="11" t="s">
        <v>113</v>
      </c>
      <c r="D48" s="12" t="s">
        <v>93</v>
      </c>
      <c r="E48" s="13">
        <v>100000</v>
      </c>
      <c r="F48" s="13">
        <v>0</v>
      </c>
      <c r="G48" s="14">
        <v>100000</v>
      </c>
      <c r="H48" s="15">
        <f t="shared" si="0"/>
        <v>0</v>
      </c>
      <c r="I48" s="26">
        <v>0.75</v>
      </c>
      <c r="J48" s="27">
        <f t="shared" si="1"/>
        <v>-0.75</v>
      </c>
    </row>
    <row r="49" ht="62.4" spans="1:10">
      <c r="A49" s="9" t="s">
        <v>90</v>
      </c>
      <c r="B49" s="10" t="s">
        <v>114</v>
      </c>
      <c r="C49" s="11" t="s">
        <v>115</v>
      </c>
      <c r="D49" s="12" t="s">
        <v>116</v>
      </c>
      <c r="E49" s="13">
        <v>2800000</v>
      </c>
      <c r="F49" s="13">
        <v>5782</v>
      </c>
      <c r="G49" s="14">
        <v>2794218</v>
      </c>
      <c r="H49" s="15">
        <f t="shared" si="0"/>
        <v>0.002065</v>
      </c>
      <c r="I49" s="26">
        <v>0.75</v>
      </c>
      <c r="J49" s="27">
        <f t="shared" si="1"/>
        <v>-0.747935</v>
      </c>
    </row>
    <row r="50" ht="62.4" spans="1:10">
      <c r="A50" s="9" t="s">
        <v>90</v>
      </c>
      <c r="B50" s="10" t="s">
        <v>117</v>
      </c>
      <c r="C50" s="11" t="s">
        <v>118</v>
      </c>
      <c r="D50" s="12" t="s">
        <v>93</v>
      </c>
      <c r="E50" s="13">
        <v>300000</v>
      </c>
      <c r="F50" s="13">
        <v>0</v>
      </c>
      <c r="G50" s="14">
        <v>300000</v>
      </c>
      <c r="H50" s="15">
        <f t="shared" si="0"/>
        <v>0</v>
      </c>
      <c r="I50" s="26">
        <v>0.75</v>
      </c>
      <c r="J50" s="27">
        <f t="shared" si="1"/>
        <v>-0.75</v>
      </c>
    </row>
    <row r="51" ht="62.4" spans="1:10">
      <c r="A51" s="9" t="s">
        <v>90</v>
      </c>
      <c r="B51" s="10" t="s">
        <v>119</v>
      </c>
      <c r="C51" s="11" t="s">
        <v>120</v>
      </c>
      <c r="D51" s="12" t="s">
        <v>121</v>
      </c>
      <c r="E51" s="13">
        <v>100000</v>
      </c>
      <c r="F51" s="13">
        <v>0</v>
      </c>
      <c r="G51" s="14">
        <v>100000</v>
      </c>
      <c r="H51" s="15">
        <f t="shared" si="0"/>
        <v>0</v>
      </c>
      <c r="I51" s="26">
        <v>0.75</v>
      </c>
      <c r="J51" s="27">
        <f t="shared" si="1"/>
        <v>-0.75</v>
      </c>
    </row>
    <row r="52" ht="78" spans="1:10">
      <c r="A52" s="21" t="s">
        <v>122</v>
      </c>
      <c r="B52" s="10"/>
      <c r="C52" s="11"/>
      <c r="D52" s="12"/>
      <c r="E52" s="13">
        <f t="shared" ref="E52:G52" si="8">SUBTOTAL(9,E39:E51)</f>
        <v>8970000</v>
      </c>
      <c r="F52" s="13">
        <f t="shared" si="8"/>
        <v>2068183.38</v>
      </c>
      <c r="G52" s="14">
        <f t="shared" si="8"/>
        <v>6901816.62</v>
      </c>
      <c r="H52" s="15">
        <f t="shared" si="0"/>
        <v>0.2305667090301</v>
      </c>
      <c r="I52" s="26">
        <v>0.75</v>
      </c>
      <c r="J52" s="27">
        <f t="shared" si="1"/>
        <v>-0.5194332909699</v>
      </c>
    </row>
    <row r="53" ht="62.4" spans="1:10">
      <c r="A53" s="6" t="s">
        <v>123</v>
      </c>
      <c r="B53" s="17">
        <v>522000</v>
      </c>
      <c r="C53" s="18" t="s">
        <v>124</v>
      </c>
      <c r="D53" s="5" t="s">
        <v>125</v>
      </c>
      <c r="E53" s="19">
        <v>117000000</v>
      </c>
      <c r="F53" s="19">
        <v>236396.44</v>
      </c>
      <c r="G53" s="20">
        <f>E53-F53</f>
        <v>116763603.56</v>
      </c>
      <c r="H53" s="8">
        <f t="shared" si="0"/>
        <v>0.00202048239316239</v>
      </c>
      <c r="I53" s="24">
        <v>0.75</v>
      </c>
      <c r="J53" s="8">
        <f t="shared" si="1"/>
        <v>-0.747979517606838</v>
      </c>
    </row>
    <row r="54" ht="78" spans="1:10">
      <c r="A54" s="22" t="s">
        <v>126</v>
      </c>
      <c r="B54" s="17"/>
      <c r="C54" s="18"/>
      <c r="D54" s="5"/>
      <c r="E54" s="19">
        <f t="shared" ref="E54:G54" si="9">SUBTOTAL(9,E53:E53)</f>
        <v>117000000</v>
      </c>
      <c r="F54" s="19">
        <f t="shared" si="9"/>
        <v>236396.44</v>
      </c>
      <c r="G54" s="20">
        <f t="shared" si="9"/>
        <v>116763603.56</v>
      </c>
      <c r="H54" s="8">
        <f t="shared" si="0"/>
        <v>0.00202048239316239</v>
      </c>
      <c r="I54" s="24">
        <v>0.75</v>
      </c>
      <c r="J54" s="8">
        <f t="shared" si="1"/>
        <v>-0.747979517606838</v>
      </c>
    </row>
    <row r="55" ht="31.2" spans="1:10">
      <c r="A55" s="5" t="s">
        <v>127</v>
      </c>
      <c r="B55" s="17" t="s">
        <v>128</v>
      </c>
      <c r="C55" s="18" t="s">
        <v>129</v>
      </c>
      <c r="D55" s="5" t="s">
        <v>130</v>
      </c>
      <c r="E55" s="19">
        <v>100000</v>
      </c>
      <c r="F55" s="19">
        <v>0</v>
      </c>
      <c r="G55" s="20">
        <v>100000</v>
      </c>
      <c r="H55" s="8">
        <f t="shared" si="0"/>
        <v>0</v>
      </c>
      <c r="I55" s="24">
        <v>0.75</v>
      </c>
      <c r="J55" s="8">
        <f t="shared" si="1"/>
        <v>-0.75</v>
      </c>
    </row>
    <row r="56" ht="31.2" spans="1:10">
      <c r="A56" s="9" t="s">
        <v>127</v>
      </c>
      <c r="B56" s="10" t="s">
        <v>131</v>
      </c>
      <c r="C56" s="11" t="s">
        <v>132</v>
      </c>
      <c r="D56" s="12" t="s">
        <v>130</v>
      </c>
      <c r="E56" s="13">
        <v>110000</v>
      </c>
      <c r="F56" s="13">
        <v>4058</v>
      </c>
      <c r="G56" s="14">
        <v>105942</v>
      </c>
      <c r="H56" s="15">
        <f t="shared" si="0"/>
        <v>0.0368909090909091</v>
      </c>
      <c r="I56" s="26">
        <v>0.75</v>
      </c>
      <c r="J56" s="27">
        <f t="shared" si="1"/>
        <v>-0.713109090909091</v>
      </c>
    </row>
    <row r="57" ht="46.8" spans="1:10">
      <c r="A57" s="21" t="s">
        <v>133</v>
      </c>
      <c r="B57" s="10"/>
      <c r="C57" s="11"/>
      <c r="D57" s="12"/>
      <c r="E57" s="13">
        <f t="shared" ref="E57:G57" si="10">SUBTOTAL(9,E55:E56)</f>
        <v>210000</v>
      </c>
      <c r="F57" s="13">
        <f t="shared" si="10"/>
        <v>4058</v>
      </c>
      <c r="G57" s="14">
        <f t="shared" si="10"/>
        <v>205942</v>
      </c>
      <c r="H57" s="15">
        <f t="shared" si="0"/>
        <v>0.0193238095238095</v>
      </c>
      <c r="I57" s="26">
        <v>0.75</v>
      </c>
      <c r="J57" s="27">
        <f t="shared" si="1"/>
        <v>-0.73067619047619</v>
      </c>
    </row>
    <row r="58" ht="46.8" spans="1:10">
      <c r="A58" s="5" t="s">
        <v>134</v>
      </c>
      <c r="B58" s="17" t="s">
        <v>135</v>
      </c>
      <c r="C58" s="18" t="s">
        <v>136</v>
      </c>
      <c r="D58" s="5" t="s">
        <v>137</v>
      </c>
      <c r="E58" s="19">
        <v>50000</v>
      </c>
      <c r="F58" s="19">
        <v>50000</v>
      </c>
      <c r="G58" s="20">
        <v>0</v>
      </c>
      <c r="H58" s="8">
        <f t="shared" si="0"/>
        <v>1</v>
      </c>
      <c r="I58" s="24">
        <v>0.75</v>
      </c>
      <c r="J58" s="8">
        <f t="shared" si="1"/>
        <v>0.25</v>
      </c>
    </row>
    <row r="59" ht="31.2" spans="1:10">
      <c r="A59" s="5" t="s">
        <v>134</v>
      </c>
      <c r="B59" s="17" t="s">
        <v>138</v>
      </c>
      <c r="C59" s="18" t="s">
        <v>139</v>
      </c>
      <c r="D59" s="5" t="s">
        <v>140</v>
      </c>
      <c r="E59" s="19">
        <v>50000</v>
      </c>
      <c r="F59" s="19">
        <v>43339.43</v>
      </c>
      <c r="G59" s="20">
        <v>6660.57</v>
      </c>
      <c r="H59" s="8">
        <f t="shared" si="0"/>
        <v>0.8667886</v>
      </c>
      <c r="I59" s="24">
        <v>0.75</v>
      </c>
      <c r="J59" s="8">
        <f t="shared" si="1"/>
        <v>0.1167886</v>
      </c>
    </row>
    <row r="60" ht="62.4" spans="1:10">
      <c r="A60" s="5" t="s">
        <v>134</v>
      </c>
      <c r="B60" s="17" t="s">
        <v>141</v>
      </c>
      <c r="C60" s="18" t="s">
        <v>142</v>
      </c>
      <c r="D60" s="5" t="s">
        <v>143</v>
      </c>
      <c r="E60" s="19">
        <v>350000</v>
      </c>
      <c r="F60" s="19">
        <v>277700.71</v>
      </c>
      <c r="G60" s="20">
        <v>72299.29</v>
      </c>
      <c r="H60" s="8">
        <f t="shared" si="0"/>
        <v>0.7934306</v>
      </c>
      <c r="I60" s="24">
        <v>0.75</v>
      </c>
      <c r="J60" s="8">
        <f t="shared" si="1"/>
        <v>0.0434306000000001</v>
      </c>
    </row>
    <row r="61" ht="62.4" spans="1:10">
      <c r="A61" s="5" t="s">
        <v>134</v>
      </c>
      <c r="B61" s="17" t="s">
        <v>144</v>
      </c>
      <c r="C61" s="18" t="s">
        <v>145</v>
      </c>
      <c r="D61" s="5" t="s">
        <v>146</v>
      </c>
      <c r="E61" s="19">
        <v>100000</v>
      </c>
      <c r="F61" s="19">
        <v>16143.57</v>
      </c>
      <c r="G61" s="20">
        <v>83856.43</v>
      </c>
      <c r="H61" s="8">
        <f t="shared" si="0"/>
        <v>0.1614357</v>
      </c>
      <c r="I61" s="24">
        <v>0.75</v>
      </c>
      <c r="J61" s="8">
        <f t="shared" si="1"/>
        <v>-0.5885643</v>
      </c>
    </row>
    <row r="62" ht="62.4" spans="1:10">
      <c r="A62" s="5" t="s">
        <v>134</v>
      </c>
      <c r="B62" s="17" t="s">
        <v>147</v>
      </c>
      <c r="C62" s="18" t="s">
        <v>148</v>
      </c>
      <c r="D62" s="5" t="s">
        <v>140</v>
      </c>
      <c r="E62" s="19">
        <v>20000</v>
      </c>
      <c r="F62" s="19">
        <v>10000</v>
      </c>
      <c r="G62" s="20">
        <v>10000</v>
      </c>
      <c r="H62" s="8">
        <f t="shared" si="0"/>
        <v>0.5</v>
      </c>
      <c r="I62" s="24">
        <v>0.75</v>
      </c>
      <c r="J62" s="8">
        <f t="shared" si="1"/>
        <v>-0.25</v>
      </c>
    </row>
    <row r="63" ht="62.4" spans="1:10">
      <c r="A63" s="5" t="s">
        <v>134</v>
      </c>
      <c r="B63" s="17" t="s">
        <v>149</v>
      </c>
      <c r="C63" s="18" t="s">
        <v>150</v>
      </c>
      <c r="D63" s="5" t="s">
        <v>151</v>
      </c>
      <c r="E63" s="19">
        <v>70000</v>
      </c>
      <c r="F63" s="19">
        <v>9180.1</v>
      </c>
      <c r="G63" s="20">
        <v>60819.9</v>
      </c>
      <c r="H63" s="8">
        <f t="shared" si="0"/>
        <v>0.131144285714286</v>
      </c>
      <c r="I63" s="24">
        <v>0.75</v>
      </c>
      <c r="J63" s="8">
        <f t="shared" si="1"/>
        <v>-0.618855714285714</v>
      </c>
    </row>
    <row r="64" ht="62.4" spans="1:10">
      <c r="A64" s="5" t="s">
        <v>134</v>
      </c>
      <c r="B64" s="17" t="s">
        <v>152</v>
      </c>
      <c r="C64" s="18" t="s">
        <v>153</v>
      </c>
      <c r="D64" s="5" t="s">
        <v>154</v>
      </c>
      <c r="E64" s="19">
        <v>100000</v>
      </c>
      <c r="F64" s="19">
        <v>80286.38</v>
      </c>
      <c r="G64" s="20">
        <v>19713.62</v>
      </c>
      <c r="H64" s="8">
        <f t="shared" si="0"/>
        <v>0.8028638</v>
      </c>
      <c r="I64" s="24">
        <v>0.75</v>
      </c>
      <c r="J64" s="8">
        <f t="shared" si="1"/>
        <v>0.0528638</v>
      </c>
    </row>
    <row r="65" ht="62.4" spans="1:10">
      <c r="A65" s="5" t="s">
        <v>134</v>
      </c>
      <c r="B65" s="17" t="s">
        <v>155</v>
      </c>
      <c r="C65" s="18" t="s">
        <v>156</v>
      </c>
      <c r="D65" s="5" t="s">
        <v>157</v>
      </c>
      <c r="E65" s="19">
        <v>200000</v>
      </c>
      <c r="F65" s="19">
        <v>34284.3</v>
      </c>
      <c r="G65" s="20">
        <v>165715.7</v>
      </c>
      <c r="H65" s="8">
        <f t="shared" si="0"/>
        <v>0.1714215</v>
      </c>
      <c r="I65" s="24">
        <v>0.75</v>
      </c>
      <c r="J65" s="8">
        <f t="shared" si="1"/>
        <v>-0.5785785</v>
      </c>
    </row>
    <row r="66" ht="78" spans="1:10">
      <c r="A66" s="5" t="s">
        <v>134</v>
      </c>
      <c r="B66" s="17" t="s">
        <v>158</v>
      </c>
      <c r="C66" s="18" t="s">
        <v>159</v>
      </c>
      <c r="D66" s="5" t="s">
        <v>137</v>
      </c>
      <c r="E66" s="19">
        <v>100000</v>
      </c>
      <c r="F66" s="19">
        <v>0</v>
      </c>
      <c r="G66" s="20">
        <v>100000</v>
      </c>
      <c r="H66" s="8">
        <f t="shared" si="0"/>
        <v>0</v>
      </c>
      <c r="I66" s="24">
        <v>0.75</v>
      </c>
      <c r="J66" s="8">
        <f t="shared" si="1"/>
        <v>-0.75</v>
      </c>
    </row>
    <row r="67" ht="78" spans="1:10">
      <c r="A67" s="5" t="s">
        <v>134</v>
      </c>
      <c r="B67" s="17" t="s">
        <v>160</v>
      </c>
      <c r="C67" s="18" t="s">
        <v>161</v>
      </c>
      <c r="D67" s="5" t="s">
        <v>162</v>
      </c>
      <c r="E67" s="19">
        <v>100000</v>
      </c>
      <c r="F67" s="19">
        <v>0</v>
      </c>
      <c r="G67" s="20">
        <v>100000</v>
      </c>
      <c r="H67" s="8">
        <f t="shared" si="0"/>
        <v>0</v>
      </c>
      <c r="I67" s="24">
        <v>0.75</v>
      </c>
      <c r="J67" s="8">
        <f t="shared" si="1"/>
        <v>-0.75</v>
      </c>
    </row>
    <row r="68" ht="62.4" spans="1:10">
      <c r="A68" s="5" t="s">
        <v>134</v>
      </c>
      <c r="B68" s="17" t="s">
        <v>163</v>
      </c>
      <c r="C68" s="18" t="s">
        <v>164</v>
      </c>
      <c r="D68" s="5" t="s">
        <v>165</v>
      </c>
      <c r="E68" s="19">
        <v>38099</v>
      </c>
      <c r="F68" s="19">
        <v>0</v>
      </c>
      <c r="G68" s="20">
        <v>38099</v>
      </c>
      <c r="H68" s="8">
        <f t="shared" ref="H68:H131" si="11">F68/E68</f>
        <v>0</v>
      </c>
      <c r="I68" s="24">
        <v>0.75</v>
      </c>
      <c r="J68" s="8">
        <f t="shared" ref="J68:J131" si="12">H68-I68</f>
        <v>-0.75</v>
      </c>
    </row>
    <row r="69" ht="31.2" spans="1:10">
      <c r="A69" s="5" t="s">
        <v>134</v>
      </c>
      <c r="B69" s="17" t="s">
        <v>166</v>
      </c>
      <c r="C69" s="18" t="s">
        <v>167</v>
      </c>
      <c r="D69" s="5" t="s">
        <v>168</v>
      </c>
      <c r="E69" s="19">
        <v>500000</v>
      </c>
      <c r="F69" s="19">
        <v>88578.68</v>
      </c>
      <c r="G69" s="20">
        <v>411421.32</v>
      </c>
      <c r="H69" s="8">
        <f t="shared" si="11"/>
        <v>0.17715736</v>
      </c>
      <c r="I69" s="24">
        <v>0.75</v>
      </c>
      <c r="J69" s="8">
        <f t="shared" si="12"/>
        <v>-0.57284264</v>
      </c>
    </row>
    <row r="70" ht="46.8" spans="1:10">
      <c r="A70" s="9" t="s">
        <v>134</v>
      </c>
      <c r="B70" s="10" t="s">
        <v>169</v>
      </c>
      <c r="C70" s="11" t="s">
        <v>170</v>
      </c>
      <c r="D70" s="12" t="s">
        <v>171</v>
      </c>
      <c r="E70" s="13">
        <v>452350</v>
      </c>
      <c r="F70" s="13">
        <v>399817.34</v>
      </c>
      <c r="G70" s="14">
        <v>52532.66</v>
      </c>
      <c r="H70" s="15">
        <f t="shared" si="11"/>
        <v>0.883867226704985</v>
      </c>
      <c r="I70" s="26">
        <v>0.75</v>
      </c>
      <c r="J70" s="27">
        <f t="shared" si="12"/>
        <v>0.133867226704985</v>
      </c>
    </row>
    <row r="71" ht="46.8" spans="1:10">
      <c r="A71" s="9" t="s">
        <v>134</v>
      </c>
      <c r="B71" s="10" t="s">
        <v>172</v>
      </c>
      <c r="C71" s="11" t="s">
        <v>173</v>
      </c>
      <c r="D71" s="12" t="s">
        <v>174</v>
      </c>
      <c r="E71" s="13">
        <v>10000000</v>
      </c>
      <c r="F71" s="13">
        <v>50000</v>
      </c>
      <c r="G71" s="14">
        <v>9950000</v>
      </c>
      <c r="H71" s="15">
        <f t="shared" si="11"/>
        <v>0.005</v>
      </c>
      <c r="I71" s="26">
        <v>0.75</v>
      </c>
      <c r="J71" s="27">
        <f t="shared" si="12"/>
        <v>-0.745</v>
      </c>
    </row>
    <row r="72" ht="46.8" spans="1:10">
      <c r="A72" s="9" t="s">
        <v>134</v>
      </c>
      <c r="B72" s="10" t="s">
        <v>175</v>
      </c>
      <c r="C72" s="11" t="s">
        <v>176</v>
      </c>
      <c r="D72" s="12" t="s">
        <v>177</v>
      </c>
      <c r="E72" s="13">
        <v>76000</v>
      </c>
      <c r="F72" s="13">
        <v>56414.04</v>
      </c>
      <c r="G72" s="14">
        <v>19585.96</v>
      </c>
      <c r="H72" s="15">
        <f t="shared" si="11"/>
        <v>0.74229</v>
      </c>
      <c r="I72" s="26">
        <v>0.75</v>
      </c>
      <c r="J72" s="27">
        <f t="shared" si="12"/>
        <v>-0.00770999999999999</v>
      </c>
    </row>
    <row r="73" ht="46.8" spans="1:10">
      <c r="A73" s="9" t="s">
        <v>134</v>
      </c>
      <c r="B73" s="10" t="s">
        <v>178</v>
      </c>
      <c r="C73" s="11" t="s">
        <v>179</v>
      </c>
      <c r="D73" s="12" t="s">
        <v>180</v>
      </c>
      <c r="E73" s="13">
        <v>10000</v>
      </c>
      <c r="F73" s="13">
        <v>0</v>
      </c>
      <c r="G73" s="14">
        <v>10000</v>
      </c>
      <c r="H73" s="15">
        <f t="shared" si="11"/>
        <v>0</v>
      </c>
      <c r="I73" s="26">
        <v>0.75</v>
      </c>
      <c r="J73" s="27">
        <f t="shared" si="12"/>
        <v>-0.75</v>
      </c>
    </row>
    <row r="74" ht="62.4" spans="1:10">
      <c r="A74" s="9" t="s">
        <v>134</v>
      </c>
      <c r="B74" s="10" t="s">
        <v>181</v>
      </c>
      <c r="C74" s="11" t="s">
        <v>182</v>
      </c>
      <c r="D74" s="12" t="s">
        <v>183</v>
      </c>
      <c r="E74" s="13">
        <v>10000</v>
      </c>
      <c r="F74" s="13">
        <v>0</v>
      </c>
      <c r="G74" s="14">
        <v>10000</v>
      </c>
      <c r="H74" s="15">
        <f t="shared" si="11"/>
        <v>0</v>
      </c>
      <c r="I74" s="26">
        <v>0.75</v>
      </c>
      <c r="J74" s="27">
        <f t="shared" si="12"/>
        <v>-0.75</v>
      </c>
    </row>
    <row r="75" ht="62.4" spans="1:10">
      <c r="A75" s="9" t="s">
        <v>134</v>
      </c>
      <c r="B75" s="10" t="s">
        <v>184</v>
      </c>
      <c r="C75" s="11" t="s">
        <v>185</v>
      </c>
      <c r="D75" s="12" t="s">
        <v>186</v>
      </c>
      <c r="E75" s="13">
        <v>20000</v>
      </c>
      <c r="F75" s="13">
        <v>0</v>
      </c>
      <c r="G75" s="14">
        <v>20000</v>
      </c>
      <c r="H75" s="15">
        <f t="shared" si="11"/>
        <v>0</v>
      </c>
      <c r="I75" s="26">
        <v>0.75</v>
      </c>
      <c r="J75" s="27">
        <f t="shared" si="12"/>
        <v>-0.75</v>
      </c>
    </row>
    <row r="76" ht="62.4" spans="1:10">
      <c r="A76" s="9" t="s">
        <v>134</v>
      </c>
      <c r="B76" s="10" t="s">
        <v>187</v>
      </c>
      <c r="C76" s="11" t="s">
        <v>188</v>
      </c>
      <c r="D76" s="12" t="s">
        <v>183</v>
      </c>
      <c r="E76" s="13">
        <v>20000</v>
      </c>
      <c r="F76" s="13">
        <v>0</v>
      </c>
      <c r="G76" s="14">
        <v>20000</v>
      </c>
      <c r="H76" s="15">
        <f t="shared" si="11"/>
        <v>0</v>
      </c>
      <c r="I76" s="26">
        <v>0.75</v>
      </c>
      <c r="J76" s="27">
        <f t="shared" si="12"/>
        <v>-0.75</v>
      </c>
    </row>
    <row r="77" ht="62.4" spans="1:10">
      <c r="A77" s="9" t="s">
        <v>134</v>
      </c>
      <c r="B77" s="10" t="s">
        <v>189</v>
      </c>
      <c r="C77" s="11" t="s">
        <v>190</v>
      </c>
      <c r="D77" s="12" t="s">
        <v>191</v>
      </c>
      <c r="E77" s="13">
        <v>20000</v>
      </c>
      <c r="F77" s="13">
        <v>8169.2</v>
      </c>
      <c r="G77" s="14">
        <v>11830.8</v>
      </c>
      <c r="H77" s="15">
        <f t="shared" si="11"/>
        <v>0.40846</v>
      </c>
      <c r="I77" s="26">
        <v>0.75</v>
      </c>
      <c r="J77" s="27">
        <f t="shared" si="12"/>
        <v>-0.34154</v>
      </c>
    </row>
    <row r="78" ht="62.4" spans="1:10">
      <c r="A78" s="9" t="s">
        <v>134</v>
      </c>
      <c r="B78" s="10" t="s">
        <v>192</v>
      </c>
      <c r="C78" s="11" t="s">
        <v>193</v>
      </c>
      <c r="D78" s="12" t="s">
        <v>183</v>
      </c>
      <c r="E78" s="13">
        <v>20000</v>
      </c>
      <c r="F78" s="13">
        <v>0</v>
      </c>
      <c r="G78" s="14">
        <v>20000</v>
      </c>
      <c r="H78" s="15">
        <f t="shared" si="11"/>
        <v>0</v>
      </c>
      <c r="I78" s="26">
        <v>0.75</v>
      </c>
      <c r="J78" s="27">
        <f t="shared" si="12"/>
        <v>-0.75</v>
      </c>
    </row>
    <row r="79" ht="46.8" spans="1:10">
      <c r="A79" s="9" t="s">
        <v>134</v>
      </c>
      <c r="B79" s="10" t="s">
        <v>194</v>
      </c>
      <c r="C79" s="11" t="s">
        <v>195</v>
      </c>
      <c r="D79" s="12" t="s">
        <v>196</v>
      </c>
      <c r="E79" s="13">
        <v>210000</v>
      </c>
      <c r="F79" s="13">
        <v>0</v>
      </c>
      <c r="G79" s="14">
        <v>210000</v>
      </c>
      <c r="H79" s="15">
        <f t="shared" si="11"/>
        <v>0</v>
      </c>
      <c r="I79" s="26">
        <v>0.75</v>
      </c>
      <c r="J79" s="27">
        <f t="shared" si="12"/>
        <v>-0.75</v>
      </c>
    </row>
    <row r="80" ht="62.4" spans="1:10">
      <c r="A80" s="9" t="s">
        <v>134</v>
      </c>
      <c r="B80" s="10" t="s">
        <v>197</v>
      </c>
      <c r="C80" s="11" t="s">
        <v>198</v>
      </c>
      <c r="D80" s="12" t="s">
        <v>168</v>
      </c>
      <c r="E80" s="13">
        <v>120000</v>
      </c>
      <c r="F80" s="13">
        <v>0</v>
      </c>
      <c r="G80" s="14">
        <v>120000</v>
      </c>
      <c r="H80" s="15">
        <f t="shared" si="11"/>
        <v>0</v>
      </c>
      <c r="I80" s="26">
        <v>0.75</v>
      </c>
      <c r="J80" s="27">
        <f t="shared" si="12"/>
        <v>-0.75</v>
      </c>
    </row>
    <row r="81" ht="62.4" spans="1:10">
      <c r="A81" s="9" t="s">
        <v>134</v>
      </c>
      <c r="B81" s="10" t="s">
        <v>199</v>
      </c>
      <c r="C81" s="11" t="s">
        <v>200</v>
      </c>
      <c r="D81" s="12" t="s">
        <v>201</v>
      </c>
      <c r="E81" s="13">
        <v>10000</v>
      </c>
      <c r="F81" s="13">
        <v>630</v>
      </c>
      <c r="G81" s="14">
        <v>9370</v>
      </c>
      <c r="H81" s="15">
        <f t="shared" si="11"/>
        <v>0.063</v>
      </c>
      <c r="I81" s="26">
        <v>0.75</v>
      </c>
      <c r="J81" s="27">
        <f t="shared" si="12"/>
        <v>-0.687</v>
      </c>
    </row>
    <row r="82" ht="31.2" spans="1:10">
      <c r="A82" s="21" t="s">
        <v>202</v>
      </c>
      <c r="B82" s="10"/>
      <c r="C82" s="11"/>
      <c r="D82" s="12"/>
      <c r="E82" s="13">
        <f t="shared" ref="E82:G82" si="13">SUBTOTAL(9,E58:E81)</f>
        <v>12646449</v>
      </c>
      <c r="F82" s="13">
        <f t="shared" si="13"/>
        <v>1124543.75</v>
      </c>
      <c r="G82" s="14">
        <f t="shared" si="13"/>
        <v>11521905.25</v>
      </c>
      <c r="H82" s="15">
        <f t="shared" si="11"/>
        <v>0.0889217004710176</v>
      </c>
      <c r="I82" s="26">
        <v>0.75</v>
      </c>
      <c r="J82" s="27">
        <f t="shared" si="12"/>
        <v>-0.661078299528982</v>
      </c>
    </row>
    <row r="83" ht="62.4" spans="1:10">
      <c r="A83" s="5" t="s">
        <v>203</v>
      </c>
      <c r="B83" s="17" t="s">
        <v>204</v>
      </c>
      <c r="C83" s="18" t="s">
        <v>205</v>
      </c>
      <c r="D83" s="5" t="s">
        <v>206</v>
      </c>
      <c r="E83" s="19">
        <v>61923.4</v>
      </c>
      <c r="F83" s="19">
        <v>60829.6</v>
      </c>
      <c r="G83" s="20">
        <v>1093.8</v>
      </c>
      <c r="H83" s="8">
        <f t="shared" si="11"/>
        <v>0.982336241227064</v>
      </c>
      <c r="I83" s="24">
        <v>0.75</v>
      </c>
      <c r="J83" s="8">
        <f t="shared" si="12"/>
        <v>0.232336241227064</v>
      </c>
    </row>
    <row r="84" ht="62.4" spans="1:10">
      <c r="A84" s="5" t="s">
        <v>203</v>
      </c>
      <c r="B84" s="17" t="s">
        <v>207</v>
      </c>
      <c r="C84" s="18" t="s">
        <v>208</v>
      </c>
      <c r="D84" s="5" t="s">
        <v>209</v>
      </c>
      <c r="E84" s="19">
        <v>200000</v>
      </c>
      <c r="F84" s="19">
        <v>179203</v>
      </c>
      <c r="G84" s="20">
        <v>20797</v>
      </c>
      <c r="H84" s="8">
        <f t="shared" si="11"/>
        <v>0.896015</v>
      </c>
      <c r="I84" s="24">
        <v>0.75</v>
      </c>
      <c r="J84" s="8">
        <f t="shared" si="12"/>
        <v>0.146015</v>
      </c>
    </row>
    <row r="85" ht="62.4" spans="1:10">
      <c r="A85" s="5" t="s">
        <v>203</v>
      </c>
      <c r="B85" s="17" t="s">
        <v>210</v>
      </c>
      <c r="C85" s="18" t="s">
        <v>211</v>
      </c>
      <c r="D85" s="5" t="s">
        <v>212</v>
      </c>
      <c r="E85" s="19">
        <v>100000</v>
      </c>
      <c r="F85" s="19">
        <v>85091.02</v>
      </c>
      <c r="G85" s="20">
        <v>14908.98</v>
      </c>
      <c r="H85" s="8">
        <f t="shared" si="11"/>
        <v>0.8509102</v>
      </c>
      <c r="I85" s="24">
        <v>0.75</v>
      </c>
      <c r="J85" s="8">
        <f t="shared" si="12"/>
        <v>0.1009102</v>
      </c>
    </row>
    <row r="86" ht="62.4" spans="1:10">
      <c r="A86" s="5" t="s">
        <v>203</v>
      </c>
      <c r="B86" s="17" t="s">
        <v>213</v>
      </c>
      <c r="C86" s="18" t="s">
        <v>214</v>
      </c>
      <c r="D86" s="5" t="s">
        <v>215</v>
      </c>
      <c r="E86" s="19">
        <v>300000</v>
      </c>
      <c r="F86" s="19">
        <v>104011.69</v>
      </c>
      <c r="G86" s="20">
        <v>195988.31</v>
      </c>
      <c r="H86" s="8">
        <f t="shared" si="11"/>
        <v>0.346705633333333</v>
      </c>
      <c r="I86" s="24">
        <v>0.75</v>
      </c>
      <c r="J86" s="8">
        <f t="shared" si="12"/>
        <v>-0.403294366666667</v>
      </c>
    </row>
    <row r="87" ht="62.4" spans="1:10">
      <c r="A87" s="5" t="s">
        <v>203</v>
      </c>
      <c r="B87" s="17" t="s">
        <v>216</v>
      </c>
      <c r="C87" s="18" t="s">
        <v>217</v>
      </c>
      <c r="D87" s="5" t="s">
        <v>218</v>
      </c>
      <c r="E87" s="19">
        <v>100000</v>
      </c>
      <c r="F87" s="19">
        <v>0</v>
      </c>
      <c r="G87" s="20">
        <v>100000</v>
      </c>
      <c r="H87" s="8">
        <f t="shared" si="11"/>
        <v>0</v>
      </c>
      <c r="I87" s="24">
        <v>0.75</v>
      </c>
      <c r="J87" s="8">
        <f t="shared" si="12"/>
        <v>-0.75</v>
      </c>
    </row>
    <row r="88" ht="78" spans="1:10">
      <c r="A88" s="5" t="s">
        <v>203</v>
      </c>
      <c r="B88" s="17" t="s">
        <v>219</v>
      </c>
      <c r="C88" s="18" t="s">
        <v>220</v>
      </c>
      <c r="D88" s="5" t="s">
        <v>221</v>
      </c>
      <c r="E88" s="19">
        <v>100000</v>
      </c>
      <c r="F88" s="19">
        <v>3769</v>
      </c>
      <c r="G88" s="20">
        <v>96231</v>
      </c>
      <c r="H88" s="8">
        <f t="shared" si="11"/>
        <v>0.03769</v>
      </c>
      <c r="I88" s="24">
        <v>0.75</v>
      </c>
      <c r="J88" s="8">
        <f t="shared" si="12"/>
        <v>-0.71231</v>
      </c>
    </row>
    <row r="89" ht="78" spans="1:10">
      <c r="A89" s="5" t="s">
        <v>203</v>
      </c>
      <c r="B89" s="17" t="s">
        <v>222</v>
      </c>
      <c r="C89" s="18" t="s">
        <v>223</v>
      </c>
      <c r="D89" s="5" t="s">
        <v>224</v>
      </c>
      <c r="E89" s="19">
        <v>100000</v>
      </c>
      <c r="F89" s="19">
        <v>0</v>
      </c>
      <c r="G89" s="20">
        <v>100000</v>
      </c>
      <c r="H89" s="8">
        <f t="shared" si="11"/>
        <v>0</v>
      </c>
      <c r="I89" s="24">
        <v>0.75</v>
      </c>
      <c r="J89" s="8">
        <f t="shared" si="12"/>
        <v>-0.75</v>
      </c>
    </row>
    <row r="90" ht="46.8" spans="1:10">
      <c r="A90" s="5" t="s">
        <v>203</v>
      </c>
      <c r="B90" s="17" t="s">
        <v>225</v>
      </c>
      <c r="C90" s="18" t="s">
        <v>226</v>
      </c>
      <c r="D90" s="5" t="s">
        <v>227</v>
      </c>
      <c r="E90" s="19">
        <v>800000</v>
      </c>
      <c r="F90" s="19">
        <v>66840</v>
      </c>
      <c r="G90" s="20">
        <v>733160</v>
      </c>
      <c r="H90" s="8">
        <f t="shared" si="11"/>
        <v>0.08355</v>
      </c>
      <c r="I90" s="24">
        <v>0.75</v>
      </c>
      <c r="J90" s="8">
        <f t="shared" si="12"/>
        <v>-0.66645</v>
      </c>
    </row>
    <row r="91" ht="31.2" spans="1:10">
      <c r="A91" s="5" t="s">
        <v>203</v>
      </c>
      <c r="B91" s="17" t="s">
        <v>228</v>
      </c>
      <c r="C91" s="18" t="s">
        <v>229</v>
      </c>
      <c r="D91" s="5" t="s">
        <v>230</v>
      </c>
      <c r="E91" s="19">
        <v>1700000</v>
      </c>
      <c r="F91" s="19">
        <v>185438</v>
      </c>
      <c r="G91" s="20">
        <v>1514562</v>
      </c>
      <c r="H91" s="8">
        <f t="shared" si="11"/>
        <v>0.109081176470588</v>
      </c>
      <c r="I91" s="24">
        <v>0.75</v>
      </c>
      <c r="J91" s="8">
        <f t="shared" si="12"/>
        <v>-0.640918823529412</v>
      </c>
    </row>
    <row r="92" ht="31.2" spans="1:10">
      <c r="A92" s="5" t="s">
        <v>203</v>
      </c>
      <c r="B92" s="17" t="s">
        <v>231</v>
      </c>
      <c r="C92" s="18" t="s">
        <v>232</v>
      </c>
      <c r="D92" s="5" t="s">
        <v>233</v>
      </c>
      <c r="E92" s="19">
        <v>500000</v>
      </c>
      <c r="F92" s="19">
        <v>51626.9</v>
      </c>
      <c r="G92" s="20">
        <v>448373.1</v>
      </c>
      <c r="H92" s="8">
        <f t="shared" si="11"/>
        <v>0.1032538</v>
      </c>
      <c r="I92" s="24">
        <v>0.75</v>
      </c>
      <c r="J92" s="8">
        <f t="shared" si="12"/>
        <v>-0.6467462</v>
      </c>
    </row>
    <row r="93" ht="46.8" spans="1:10">
      <c r="A93" s="9" t="s">
        <v>203</v>
      </c>
      <c r="B93" s="10" t="s">
        <v>234</v>
      </c>
      <c r="C93" s="11" t="s">
        <v>235</v>
      </c>
      <c r="D93" s="12" t="s">
        <v>236</v>
      </c>
      <c r="E93" s="13">
        <v>60000</v>
      </c>
      <c r="F93" s="13">
        <v>7448</v>
      </c>
      <c r="G93" s="14">
        <v>52552</v>
      </c>
      <c r="H93" s="15">
        <f t="shared" si="11"/>
        <v>0.124133333333333</v>
      </c>
      <c r="I93" s="26">
        <v>0.75</v>
      </c>
      <c r="J93" s="27">
        <f t="shared" si="12"/>
        <v>-0.625866666666667</v>
      </c>
    </row>
    <row r="94" ht="46.8" spans="1:10">
      <c r="A94" s="9" t="s">
        <v>203</v>
      </c>
      <c r="B94" s="10" t="s">
        <v>237</v>
      </c>
      <c r="C94" s="11" t="s">
        <v>238</v>
      </c>
      <c r="D94" s="12" t="s">
        <v>239</v>
      </c>
      <c r="E94" s="13">
        <v>1500000</v>
      </c>
      <c r="F94" s="13">
        <v>0</v>
      </c>
      <c r="G94" s="14">
        <v>1500000</v>
      </c>
      <c r="H94" s="15">
        <f t="shared" si="11"/>
        <v>0</v>
      </c>
      <c r="I94" s="26">
        <v>0.75</v>
      </c>
      <c r="J94" s="27">
        <f t="shared" si="12"/>
        <v>-0.75</v>
      </c>
    </row>
    <row r="95" ht="46.8" spans="1:10">
      <c r="A95" s="9" t="s">
        <v>203</v>
      </c>
      <c r="B95" s="10" t="s">
        <v>240</v>
      </c>
      <c r="C95" s="11" t="s">
        <v>241</v>
      </c>
      <c r="D95" s="12" t="s">
        <v>242</v>
      </c>
      <c r="E95" s="13">
        <v>200000</v>
      </c>
      <c r="F95" s="13">
        <v>5000</v>
      </c>
      <c r="G95" s="14">
        <v>195000</v>
      </c>
      <c r="H95" s="15">
        <f t="shared" si="11"/>
        <v>0.025</v>
      </c>
      <c r="I95" s="26">
        <v>0.75</v>
      </c>
      <c r="J95" s="27">
        <f t="shared" si="12"/>
        <v>-0.725</v>
      </c>
    </row>
    <row r="96" ht="46.8" spans="1:10">
      <c r="A96" s="9" t="s">
        <v>203</v>
      </c>
      <c r="B96" s="10" t="s">
        <v>243</v>
      </c>
      <c r="C96" s="11" t="s">
        <v>244</v>
      </c>
      <c r="D96" s="12" t="s">
        <v>245</v>
      </c>
      <c r="E96" s="13">
        <v>74000</v>
      </c>
      <c r="F96" s="13">
        <v>54738.99</v>
      </c>
      <c r="G96" s="14">
        <v>19261.01</v>
      </c>
      <c r="H96" s="15">
        <f t="shared" si="11"/>
        <v>0.739716081081081</v>
      </c>
      <c r="I96" s="26">
        <v>0.75</v>
      </c>
      <c r="J96" s="27">
        <f t="shared" si="12"/>
        <v>-0.010283918918919</v>
      </c>
    </row>
    <row r="97" ht="46.8" spans="1:10">
      <c r="A97" s="9" t="s">
        <v>203</v>
      </c>
      <c r="B97" s="10" t="s">
        <v>246</v>
      </c>
      <c r="C97" s="11" t="s">
        <v>247</v>
      </c>
      <c r="D97" s="12" t="s">
        <v>239</v>
      </c>
      <c r="E97" s="13">
        <v>290000</v>
      </c>
      <c r="F97" s="13">
        <v>0</v>
      </c>
      <c r="G97" s="14">
        <v>290000</v>
      </c>
      <c r="H97" s="15">
        <f t="shared" si="11"/>
        <v>0</v>
      </c>
      <c r="I97" s="26">
        <v>0.75</v>
      </c>
      <c r="J97" s="27">
        <f t="shared" si="12"/>
        <v>-0.75</v>
      </c>
    </row>
    <row r="98" ht="62.4" spans="1:10">
      <c r="A98" s="9" t="s">
        <v>203</v>
      </c>
      <c r="B98" s="10" t="s">
        <v>248</v>
      </c>
      <c r="C98" s="11" t="s">
        <v>249</v>
      </c>
      <c r="D98" s="12" t="s">
        <v>250</v>
      </c>
      <c r="E98" s="13">
        <v>10000</v>
      </c>
      <c r="F98" s="13">
        <v>0</v>
      </c>
      <c r="G98" s="14">
        <v>10000</v>
      </c>
      <c r="H98" s="15">
        <f t="shared" si="11"/>
        <v>0</v>
      </c>
      <c r="I98" s="26">
        <v>0.75</v>
      </c>
      <c r="J98" s="27">
        <f t="shared" si="12"/>
        <v>-0.75</v>
      </c>
    </row>
    <row r="99" ht="46.8" spans="1:10">
      <c r="A99" s="21" t="s">
        <v>251</v>
      </c>
      <c r="B99" s="10"/>
      <c r="C99" s="11"/>
      <c r="D99" s="12"/>
      <c r="E99" s="13">
        <f t="shared" ref="E99:G99" si="14">SUBTOTAL(9,E83:E98)</f>
        <v>6095923.4</v>
      </c>
      <c r="F99" s="13">
        <f t="shared" si="14"/>
        <v>803996.2</v>
      </c>
      <c r="G99" s="14">
        <f t="shared" si="14"/>
        <v>5291927.2</v>
      </c>
      <c r="H99" s="15">
        <f t="shared" si="11"/>
        <v>0.131890797709171</v>
      </c>
      <c r="I99" s="26">
        <v>0.75</v>
      </c>
      <c r="J99" s="27">
        <f t="shared" si="12"/>
        <v>-0.618109202290829</v>
      </c>
    </row>
    <row r="100" ht="31.2" spans="1:10">
      <c r="A100" s="5" t="s">
        <v>252</v>
      </c>
      <c r="B100" s="17" t="s">
        <v>253</v>
      </c>
      <c r="C100" s="18" t="s">
        <v>254</v>
      </c>
      <c r="D100" s="5" t="s">
        <v>255</v>
      </c>
      <c r="E100" s="19">
        <v>500000</v>
      </c>
      <c r="F100" s="19">
        <v>30000</v>
      </c>
      <c r="G100" s="20">
        <v>470000</v>
      </c>
      <c r="H100" s="8">
        <f t="shared" si="11"/>
        <v>0.06</v>
      </c>
      <c r="I100" s="24">
        <v>0.75</v>
      </c>
      <c r="J100" s="8">
        <f t="shared" si="12"/>
        <v>-0.69</v>
      </c>
    </row>
    <row r="101" ht="46.8" spans="1:10">
      <c r="A101" s="9" t="s">
        <v>252</v>
      </c>
      <c r="B101" s="10" t="s">
        <v>256</v>
      </c>
      <c r="C101" s="11" t="s">
        <v>257</v>
      </c>
      <c r="D101" s="12" t="s">
        <v>258</v>
      </c>
      <c r="E101" s="13">
        <v>100000</v>
      </c>
      <c r="F101" s="13">
        <v>46639.88</v>
      </c>
      <c r="G101" s="14">
        <v>53360.12</v>
      </c>
      <c r="H101" s="15">
        <f t="shared" si="11"/>
        <v>0.4663988</v>
      </c>
      <c r="I101" s="26">
        <v>0.75</v>
      </c>
      <c r="J101" s="27">
        <f t="shared" si="12"/>
        <v>-0.2836012</v>
      </c>
    </row>
    <row r="102" ht="46.8" spans="1:10">
      <c r="A102" s="9" t="s">
        <v>252</v>
      </c>
      <c r="B102" s="10" t="s">
        <v>259</v>
      </c>
      <c r="C102" s="11" t="s">
        <v>260</v>
      </c>
      <c r="D102" s="12" t="s">
        <v>261</v>
      </c>
      <c r="E102" s="13">
        <v>40000</v>
      </c>
      <c r="F102" s="13">
        <v>11144</v>
      </c>
      <c r="G102" s="14">
        <v>28856</v>
      </c>
      <c r="H102" s="15">
        <f t="shared" si="11"/>
        <v>0.2786</v>
      </c>
      <c r="I102" s="26">
        <v>0.75</v>
      </c>
      <c r="J102" s="27">
        <f t="shared" si="12"/>
        <v>-0.4714</v>
      </c>
    </row>
    <row r="103" ht="46.8" spans="1:10">
      <c r="A103" s="9" t="s">
        <v>252</v>
      </c>
      <c r="B103" s="10" t="s">
        <v>262</v>
      </c>
      <c r="C103" s="11" t="s">
        <v>263</v>
      </c>
      <c r="D103" s="12" t="s">
        <v>264</v>
      </c>
      <c r="E103" s="13">
        <v>1000000</v>
      </c>
      <c r="F103" s="13">
        <v>0</v>
      </c>
      <c r="G103" s="14">
        <v>1000000</v>
      </c>
      <c r="H103" s="15">
        <f t="shared" si="11"/>
        <v>0</v>
      </c>
      <c r="I103" s="26">
        <v>0.75</v>
      </c>
      <c r="J103" s="27">
        <f t="shared" si="12"/>
        <v>-0.75</v>
      </c>
    </row>
    <row r="104" ht="46.8" spans="1:10">
      <c r="A104" s="9" t="s">
        <v>252</v>
      </c>
      <c r="B104" s="10" t="s">
        <v>265</v>
      </c>
      <c r="C104" s="11" t="s">
        <v>266</v>
      </c>
      <c r="D104" s="12" t="s">
        <v>267</v>
      </c>
      <c r="E104" s="13">
        <v>120000</v>
      </c>
      <c r="F104" s="13">
        <v>0</v>
      </c>
      <c r="G104" s="14">
        <v>120000</v>
      </c>
      <c r="H104" s="15">
        <f t="shared" si="11"/>
        <v>0</v>
      </c>
      <c r="I104" s="26">
        <v>0.75</v>
      </c>
      <c r="J104" s="27">
        <f t="shared" si="12"/>
        <v>-0.75</v>
      </c>
    </row>
    <row r="105" ht="46.8" spans="1:10">
      <c r="A105" s="9" t="s">
        <v>252</v>
      </c>
      <c r="B105" s="10" t="s">
        <v>268</v>
      </c>
      <c r="C105" s="11" t="s">
        <v>269</v>
      </c>
      <c r="D105" s="12" t="s">
        <v>270</v>
      </c>
      <c r="E105" s="13">
        <v>62000</v>
      </c>
      <c r="F105" s="13">
        <v>4600</v>
      </c>
      <c r="G105" s="14">
        <v>57400</v>
      </c>
      <c r="H105" s="15">
        <f t="shared" si="11"/>
        <v>0.0741935483870968</v>
      </c>
      <c r="I105" s="26">
        <v>0.75</v>
      </c>
      <c r="J105" s="27">
        <f t="shared" si="12"/>
        <v>-0.675806451612903</v>
      </c>
    </row>
    <row r="106" ht="46.8" spans="1:10">
      <c r="A106" s="9" t="s">
        <v>252</v>
      </c>
      <c r="B106" s="10" t="s">
        <v>271</v>
      </c>
      <c r="C106" s="11" t="s">
        <v>272</v>
      </c>
      <c r="D106" s="12" t="s">
        <v>273</v>
      </c>
      <c r="E106" s="13">
        <v>151536</v>
      </c>
      <c r="F106" s="13">
        <v>141259.2</v>
      </c>
      <c r="G106" s="14">
        <v>10276.8</v>
      </c>
      <c r="H106" s="15">
        <f t="shared" si="11"/>
        <v>0.932182451694647</v>
      </c>
      <c r="I106" s="26">
        <v>0.75</v>
      </c>
      <c r="J106" s="27">
        <f t="shared" si="12"/>
        <v>0.182182451694647</v>
      </c>
    </row>
    <row r="107" ht="46.8" spans="1:10">
      <c r="A107" s="28" t="s">
        <v>252</v>
      </c>
      <c r="B107" s="29" t="s">
        <v>274</v>
      </c>
      <c r="C107" s="30" t="s">
        <v>275</v>
      </c>
      <c r="D107" s="31" t="s">
        <v>276</v>
      </c>
      <c r="E107" s="32">
        <v>500000</v>
      </c>
      <c r="F107" s="32">
        <v>123054.15</v>
      </c>
      <c r="G107" s="33">
        <v>376945.85</v>
      </c>
      <c r="H107" s="15">
        <f t="shared" si="11"/>
        <v>0.2461083</v>
      </c>
      <c r="I107" s="40">
        <v>0.75</v>
      </c>
      <c r="J107" s="27">
        <f t="shared" si="12"/>
        <v>-0.5038917</v>
      </c>
    </row>
    <row r="108" ht="46.8" spans="1:10">
      <c r="A108" s="28" t="s">
        <v>252</v>
      </c>
      <c r="B108" s="29" t="s">
        <v>277</v>
      </c>
      <c r="C108" s="30" t="s">
        <v>278</v>
      </c>
      <c r="D108" s="31" t="s">
        <v>279</v>
      </c>
      <c r="E108" s="32">
        <v>150000</v>
      </c>
      <c r="F108" s="32">
        <v>24757</v>
      </c>
      <c r="G108" s="33">
        <v>125243</v>
      </c>
      <c r="H108" s="15">
        <f t="shared" si="11"/>
        <v>0.165046666666667</v>
      </c>
      <c r="I108" s="40">
        <v>0.75</v>
      </c>
      <c r="J108" s="27">
        <f t="shared" si="12"/>
        <v>-0.584953333333333</v>
      </c>
    </row>
    <row r="109" ht="62.4" spans="1:10">
      <c r="A109" s="28" t="s">
        <v>252</v>
      </c>
      <c r="B109" s="29" t="s">
        <v>280</v>
      </c>
      <c r="C109" s="30" t="s">
        <v>281</v>
      </c>
      <c r="D109" s="31" t="s">
        <v>282</v>
      </c>
      <c r="E109" s="32">
        <v>20000</v>
      </c>
      <c r="F109" s="32">
        <v>4552</v>
      </c>
      <c r="G109" s="33">
        <v>15448</v>
      </c>
      <c r="H109" s="15">
        <f t="shared" si="11"/>
        <v>0.2276</v>
      </c>
      <c r="I109" s="40">
        <v>0.75</v>
      </c>
      <c r="J109" s="27">
        <f t="shared" si="12"/>
        <v>-0.5224</v>
      </c>
    </row>
    <row r="110" ht="46.8" spans="1:10">
      <c r="A110" s="28" t="s">
        <v>252</v>
      </c>
      <c r="B110" s="29" t="s">
        <v>283</v>
      </c>
      <c r="C110" s="30" t="s">
        <v>284</v>
      </c>
      <c r="D110" s="31" t="s">
        <v>264</v>
      </c>
      <c r="E110" s="32">
        <v>215000</v>
      </c>
      <c r="F110" s="32">
        <v>20000</v>
      </c>
      <c r="G110" s="33">
        <v>195000</v>
      </c>
      <c r="H110" s="15">
        <f t="shared" si="11"/>
        <v>0.0930232558139535</v>
      </c>
      <c r="I110" s="40">
        <v>0.75</v>
      </c>
      <c r="J110" s="27">
        <f t="shared" si="12"/>
        <v>-0.656976744186047</v>
      </c>
    </row>
    <row r="111" ht="46.8" spans="1:10">
      <c r="A111" s="28" t="s">
        <v>252</v>
      </c>
      <c r="B111" s="29" t="s">
        <v>285</v>
      </c>
      <c r="C111" s="30" t="s">
        <v>286</v>
      </c>
      <c r="D111" s="31" t="s">
        <v>287</v>
      </c>
      <c r="E111" s="32">
        <v>100000</v>
      </c>
      <c r="F111" s="32">
        <v>0</v>
      </c>
      <c r="G111" s="33">
        <v>100000</v>
      </c>
      <c r="H111" s="15">
        <f t="shared" si="11"/>
        <v>0</v>
      </c>
      <c r="I111" s="40">
        <v>0.75</v>
      </c>
      <c r="J111" s="27">
        <f t="shared" si="12"/>
        <v>-0.75</v>
      </c>
    </row>
    <row r="112" ht="62.4" spans="1:10">
      <c r="A112" s="28" t="s">
        <v>252</v>
      </c>
      <c r="B112" s="29" t="s">
        <v>288</v>
      </c>
      <c r="C112" s="30" t="s">
        <v>289</v>
      </c>
      <c r="D112" s="31" t="s">
        <v>290</v>
      </c>
      <c r="E112" s="32">
        <v>100000</v>
      </c>
      <c r="F112" s="32">
        <v>24836.52</v>
      </c>
      <c r="G112" s="33">
        <v>75163.48</v>
      </c>
      <c r="H112" s="15">
        <f t="shared" si="11"/>
        <v>0.2483652</v>
      </c>
      <c r="I112" s="40">
        <v>0.75</v>
      </c>
      <c r="J112" s="27">
        <f t="shared" si="12"/>
        <v>-0.5016348</v>
      </c>
    </row>
    <row r="113" ht="62.4" spans="1:10">
      <c r="A113" s="28" t="s">
        <v>252</v>
      </c>
      <c r="B113" s="29" t="s">
        <v>291</v>
      </c>
      <c r="C113" s="30" t="s">
        <v>292</v>
      </c>
      <c r="D113" s="31" t="s">
        <v>293</v>
      </c>
      <c r="E113" s="32">
        <v>100000</v>
      </c>
      <c r="F113" s="32">
        <v>32052.96</v>
      </c>
      <c r="G113" s="33">
        <v>67947.04</v>
      </c>
      <c r="H113" s="15">
        <f t="shared" si="11"/>
        <v>0.3205296</v>
      </c>
      <c r="I113" s="40">
        <v>0.75</v>
      </c>
      <c r="J113" s="27">
        <f t="shared" si="12"/>
        <v>-0.4294704</v>
      </c>
    </row>
    <row r="114" ht="62.4" spans="1:10">
      <c r="A114" s="28" t="s">
        <v>252</v>
      </c>
      <c r="B114" s="29" t="s">
        <v>294</v>
      </c>
      <c r="C114" s="30" t="s">
        <v>295</v>
      </c>
      <c r="D114" s="31" t="s">
        <v>296</v>
      </c>
      <c r="E114" s="32">
        <v>50000</v>
      </c>
      <c r="F114" s="32">
        <v>0</v>
      </c>
      <c r="G114" s="33">
        <v>50000</v>
      </c>
      <c r="H114" s="15">
        <f t="shared" si="11"/>
        <v>0</v>
      </c>
      <c r="I114" s="40">
        <v>0.75</v>
      </c>
      <c r="J114" s="27">
        <f t="shared" si="12"/>
        <v>-0.75</v>
      </c>
    </row>
    <row r="115" ht="62.4" spans="1:10">
      <c r="A115" s="28" t="s">
        <v>252</v>
      </c>
      <c r="B115" s="29" t="s">
        <v>297</v>
      </c>
      <c r="C115" s="30" t="s">
        <v>298</v>
      </c>
      <c r="D115" s="31" t="s">
        <v>261</v>
      </c>
      <c r="E115" s="32">
        <v>50000</v>
      </c>
      <c r="F115" s="32">
        <v>1038</v>
      </c>
      <c r="G115" s="33">
        <v>48962</v>
      </c>
      <c r="H115" s="15">
        <f t="shared" si="11"/>
        <v>0.02076</v>
      </c>
      <c r="I115" s="40">
        <v>0.75</v>
      </c>
      <c r="J115" s="27">
        <f t="shared" si="12"/>
        <v>-0.72924</v>
      </c>
    </row>
    <row r="116" ht="62.4" spans="1:10">
      <c r="A116" s="28" t="s">
        <v>252</v>
      </c>
      <c r="B116" s="29" t="s">
        <v>299</v>
      </c>
      <c r="C116" s="30" t="s">
        <v>300</v>
      </c>
      <c r="D116" s="31" t="s">
        <v>301</v>
      </c>
      <c r="E116" s="32">
        <v>50000</v>
      </c>
      <c r="F116" s="32">
        <v>0</v>
      </c>
      <c r="G116" s="33">
        <v>50000</v>
      </c>
      <c r="H116" s="15">
        <f t="shared" si="11"/>
        <v>0</v>
      </c>
      <c r="I116" s="40">
        <v>0.75</v>
      </c>
      <c r="J116" s="27">
        <f t="shared" si="12"/>
        <v>-0.75</v>
      </c>
    </row>
    <row r="117" ht="62.4" spans="1:10">
      <c r="A117" s="28" t="s">
        <v>252</v>
      </c>
      <c r="B117" s="29" t="s">
        <v>302</v>
      </c>
      <c r="C117" s="30" t="s">
        <v>303</v>
      </c>
      <c r="D117" s="31" t="s">
        <v>304</v>
      </c>
      <c r="E117" s="32">
        <v>100000</v>
      </c>
      <c r="F117" s="32">
        <v>0</v>
      </c>
      <c r="G117" s="33">
        <v>100000</v>
      </c>
      <c r="H117" s="15">
        <f t="shared" si="11"/>
        <v>0</v>
      </c>
      <c r="I117" s="40">
        <v>0.75</v>
      </c>
      <c r="J117" s="27">
        <f t="shared" si="12"/>
        <v>-0.75</v>
      </c>
    </row>
    <row r="118" ht="62.4" spans="1:10">
      <c r="A118" s="28" t="s">
        <v>252</v>
      </c>
      <c r="B118" s="29" t="s">
        <v>305</v>
      </c>
      <c r="C118" s="30" t="s">
        <v>306</v>
      </c>
      <c r="D118" s="31" t="s">
        <v>307</v>
      </c>
      <c r="E118" s="32">
        <v>100000</v>
      </c>
      <c r="F118" s="32">
        <v>0</v>
      </c>
      <c r="G118" s="33">
        <v>100000</v>
      </c>
      <c r="H118" s="15">
        <f t="shared" si="11"/>
        <v>0</v>
      </c>
      <c r="I118" s="40">
        <v>0.75</v>
      </c>
      <c r="J118" s="27">
        <f t="shared" si="12"/>
        <v>-0.75</v>
      </c>
    </row>
    <row r="119" ht="62.4" spans="1:10">
      <c r="A119" s="28" t="s">
        <v>252</v>
      </c>
      <c r="B119" s="29" t="s">
        <v>308</v>
      </c>
      <c r="C119" s="30" t="s">
        <v>309</v>
      </c>
      <c r="D119" s="31" t="s">
        <v>310</v>
      </c>
      <c r="E119" s="32">
        <v>100000</v>
      </c>
      <c r="F119" s="32">
        <v>48088.12</v>
      </c>
      <c r="G119" s="33">
        <v>51911.88</v>
      </c>
      <c r="H119" s="15">
        <f t="shared" si="11"/>
        <v>0.4808812</v>
      </c>
      <c r="I119" s="40">
        <v>0.75</v>
      </c>
      <c r="J119" s="27">
        <f t="shared" si="12"/>
        <v>-0.2691188</v>
      </c>
    </row>
    <row r="120" ht="62.4" spans="1:10">
      <c r="A120" s="28" t="s">
        <v>252</v>
      </c>
      <c r="B120" s="29" t="s">
        <v>311</v>
      </c>
      <c r="C120" s="30" t="s">
        <v>312</v>
      </c>
      <c r="D120" s="31" t="s">
        <v>313</v>
      </c>
      <c r="E120" s="32">
        <v>100000</v>
      </c>
      <c r="F120" s="32">
        <v>2675</v>
      </c>
      <c r="G120" s="33">
        <v>97325</v>
      </c>
      <c r="H120" s="15">
        <f t="shared" si="11"/>
        <v>0.02675</v>
      </c>
      <c r="I120" s="40">
        <v>0.75</v>
      </c>
      <c r="J120" s="27">
        <f t="shared" si="12"/>
        <v>-0.72325</v>
      </c>
    </row>
    <row r="121" ht="62.4" spans="1:10">
      <c r="A121" s="28" t="s">
        <v>252</v>
      </c>
      <c r="B121" s="29" t="s">
        <v>314</v>
      </c>
      <c r="C121" s="30" t="s">
        <v>315</v>
      </c>
      <c r="D121" s="31" t="s">
        <v>316</v>
      </c>
      <c r="E121" s="32">
        <v>120000</v>
      </c>
      <c r="F121" s="32">
        <v>0</v>
      </c>
      <c r="G121" s="33">
        <v>120000</v>
      </c>
      <c r="H121" s="15">
        <f t="shared" si="11"/>
        <v>0</v>
      </c>
      <c r="I121" s="40">
        <v>0.75</v>
      </c>
      <c r="J121" s="27">
        <f t="shared" si="12"/>
        <v>-0.75</v>
      </c>
    </row>
    <row r="122" ht="62.4" spans="1:10">
      <c r="A122" s="28" t="s">
        <v>252</v>
      </c>
      <c r="B122" s="29" t="s">
        <v>317</v>
      </c>
      <c r="C122" s="30" t="s">
        <v>318</v>
      </c>
      <c r="D122" s="31" t="s">
        <v>264</v>
      </c>
      <c r="E122" s="32">
        <v>70000</v>
      </c>
      <c r="F122" s="32">
        <v>0</v>
      </c>
      <c r="G122" s="33">
        <v>70000</v>
      </c>
      <c r="H122" s="15">
        <f t="shared" si="11"/>
        <v>0</v>
      </c>
      <c r="I122" s="40">
        <v>0.75</v>
      </c>
      <c r="J122" s="27">
        <f t="shared" si="12"/>
        <v>-0.75</v>
      </c>
    </row>
    <row r="123" ht="46.8" spans="1:10">
      <c r="A123" s="34" t="s">
        <v>319</v>
      </c>
      <c r="B123" s="29"/>
      <c r="C123" s="30"/>
      <c r="D123" s="31"/>
      <c r="E123" s="32">
        <f t="shared" ref="E123:G123" si="15">SUBTOTAL(9,E100:E122)</f>
        <v>3898536</v>
      </c>
      <c r="F123" s="32">
        <f t="shared" si="15"/>
        <v>514696.83</v>
      </c>
      <c r="G123" s="33">
        <f t="shared" si="15"/>
        <v>3383839.17</v>
      </c>
      <c r="H123" s="15">
        <f t="shared" si="11"/>
        <v>0.132023105596562</v>
      </c>
      <c r="I123" s="40">
        <v>0.75</v>
      </c>
      <c r="J123" s="27">
        <f t="shared" si="12"/>
        <v>-0.617976894403438</v>
      </c>
    </row>
    <row r="124" ht="46.8" spans="1:10">
      <c r="A124" s="35" t="s">
        <v>320</v>
      </c>
      <c r="B124" s="36" t="s">
        <v>321</v>
      </c>
      <c r="C124" s="37" t="s">
        <v>322</v>
      </c>
      <c r="D124" s="35" t="s">
        <v>323</v>
      </c>
      <c r="E124" s="38">
        <v>50000</v>
      </c>
      <c r="F124" s="38">
        <v>50000</v>
      </c>
      <c r="G124" s="39">
        <v>0</v>
      </c>
      <c r="H124" s="8">
        <f t="shared" si="11"/>
        <v>1</v>
      </c>
      <c r="I124" s="41">
        <v>0.75</v>
      </c>
      <c r="J124" s="8">
        <f t="shared" si="12"/>
        <v>0.25</v>
      </c>
    </row>
    <row r="125" ht="31.2" spans="1:10">
      <c r="A125" s="35" t="s">
        <v>320</v>
      </c>
      <c r="B125" s="36" t="s">
        <v>324</v>
      </c>
      <c r="C125" s="37" t="s">
        <v>325</v>
      </c>
      <c r="D125" s="35" t="s">
        <v>326</v>
      </c>
      <c r="E125" s="38">
        <v>50000</v>
      </c>
      <c r="F125" s="38">
        <v>7990</v>
      </c>
      <c r="G125" s="39">
        <v>42010</v>
      </c>
      <c r="H125" s="8">
        <f t="shared" si="11"/>
        <v>0.1598</v>
      </c>
      <c r="I125" s="41">
        <v>0.75</v>
      </c>
      <c r="J125" s="8">
        <f t="shared" si="12"/>
        <v>-0.5902</v>
      </c>
    </row>
    <row r="126" ht="46.8" spans="1:10">
      <c r="A126" s="28" t="s">
        <v>320</v>
      </c>
      <c r="B126" s="29" t="s">
        <v>327</v>
      </c>
      <c r="C126" s="30" t="s">
        <v>328</v>
      </c>
      <c r="D126" s="31" t="s">
        <v>329</v>
      </c>
      <c r="E126" s="32">
        <v>191049</v>
      </c>
      <c r="F126" s="32">
        <v>56527.2</v>
      </c>
      <c r="G126" s="33">
        <v>134521.8</v>
      </c>
      <c r="H126" s="15">
        <f t="shared" si="11"/>
        <v>0.295878020821883</v>
      </c>
      <c r="I126" s="40">
        <v>0.75</v>
      </c>
      <c r="J126" s="27">
        <f t="shared" si="12"/>
        <v>-0.454121979178117</v>
      </c>
    </row>
    <row r="127" ht="46.8" spans="1:10">
      <c r="A127" s="28" t="s">
        <v>320</v>
      </c>
      <c r="B127" s="29" t="s">
        <v>330</v>
      </c>
      <c r="C127" s="30" t="s">
        <v>331</v>
      </c>
      <c r="D127" s="31" t="s">
        <v>332</v>
      </c>
      <c r="E127" s="32">
        <v>94000</v>
      </c>
      <c r="F127" s="32">
        <v>90921.84</v>
      </c>
      <c r="G127" s="33">
        <v>3078.16</v>
      </c>
      <c r="H127" s="15">
        <f t="shared" si="11"/>
        <v>0.967253617021277</v>
      </c>
      <c r="I127" s="40">
        <v>0.75</v>
      </c>
      <c r="J127" s="27">
        <f t="shared" si="12"/>
        <v>0.217253617021277</v>
      </c>
    </row>
    <row r="128" ht="46.8" spans="1:10">
      <c r="A128" s="28" t="s">
        <v>320</v>
      </c>
      <c r="B128" s="29" t="s">
        <v>333</v>
      </c>
      <c r="C128" s="30" t="s">
        <v>334</v>
      </c>
      <c r="D128" s="31" t="s">
        <v>335</v>
      </c>
      <c r="E128" s="32">
        <v>300000</v>
      </c>
      <c r="F128" s="32">
        <v>236799.13</v>
      </c>
      <c r="G128" s="33">
        <v>63200.87</v>
      </c>
      <c r="H128" s="15">
        <f t="shared" si="11"/>
        <v>0.789330433333333</v>
      </c>
      <c r="I128" s="40">
        <v>0.75</v>
      </c>
      <c r="J128" s="27">
        <f t="shared" si="12"/>
        <v>0.0393304333333333</v>
      </c>
    </row>
    <row r="129" ht="46.8" spans="1:10">
      <c r="A129" s="28" t="s">
        <v>320</v>
      </c>
      <c r="B129" s="29" t="s">
        <v>336</v>
      </c>
      <c r="C129" s="30" t="s">
        <v>337</v>
      </c>
      <c r="D129" s="31" t="s">
        <v>338</v>
      </c>
      <c r="E129" s="32">
        <v>500000</v>
      </c>
      <c r="F129" s="32">
        <v>0</v>
      </c>
      <c r="G129" s="33">
        <v>500000</v>
      </c>
      <c r="H129" s="15">
        <f t="shared" si="11"/>
        <v>0</v>
      </c>
      <c r="I129" s="40">
        <v>0.75</v>
      </c>
      <c r="J129" s="27">
        <f t="shared" si="12"/>
        <v>-0.75</v>
      </c>
    </row>
    <row r="130" ht="46.8" spans="1:10">
      <c r="A130" s="28" t="s">
        <v>320</v>
      </c>
      <c r="B130" s="29" t="s">
        <v>339</v>
      </c>
      <c r="C130" s="30" t="s">
        <v>340</v>
      </c>
      <c r="D130" s="31" t="s">
        <v>341</v>
      </c>
      <c r="E130" s="32">
        <v>250000</v>
      </c>
      <c r="F130" s="32">
        <v>110607.31</v>
      </c>
      <c r="G130" s="33">
        <v>139392.69</v>
      </c>
      <c r="H130" s="15">
        <f t="shared" si="11"/>
        <v>0.44242924</v>
      </c>
      <c r="I130" s="40">
        <v>0.75</v>
      </c>
      <c r="J130" s="27">
        <f t="shared" si="12"/>
        <v>-0.30757076</v>
      </c>
    </row>
    <row r="131" ht="46.8" spans="1:10">
      <c r="A131" s="28" t="s">
        <v>320</v>
      </c>
      <c r="B131" s="29" t="s">
        <v>342</v>
      </c>
      <c r="C131" s="30" t="s">
        <v>343</v>
      </c>
      <c r="D131" s="31" t="s">
        <v>344</v>
      </c>
      <c r="E131" s="32">
        <v>300000</v>
      </c>
      <c r="F131" s="32">
        <v>158582.48</v>
      </c>
      <c r="G131" s="33">
        <v>141417.52</v>
      </c>
      <c r="H131" s="15">
        <f t="shared" si="11"/>
        <v>0.528608266666667</v>
      </c>
      <c r="I131" s="40">
        <v>0.75</v>
      </c>
      <c r="J131" s="27">
        <f t="shared" si="12"/>
        <v>-0.221391733333333</v>
      </c>
    </row>
    <row r="132" ht="46.8" spans="1:10">
      <c r="A132" s="28" t="s">
        <v>320</v>
      </c>
      <c r="B132" s="29" t="s">
        <v>345</v>
      </c>
      <c r="C132" s="30" t="s">
        <v>346</v>
      </c>
      <c r="D132" s="31" t="s">
        <v>347</v>
      </c>
      <c r="E132" s="32">
        <v>100000</v>
      </c>
      <c r="F132" s="32">
        <v>33681</v>
      </c>
      <c r="G132" s="33">
        <v>66319</v>
      </c>
      <c r="H132" s="15">
        <f t="shared" ref="H132:H195" si="16">F132/E132</f>
        <v>0.33681</v>
      </c>
      <c r="I132" s="40">
        <v>0.75</v>
      </c>
      <c r="J132" s="27">
        <f t="shared" ref="J132:J195" si="17">H132-I132</f>
        <v>-0.41319</v>
      </c>
    </row>
    <row r="133" ht="46.8" spans="1:10">
      <c r="A133" s="28" t="s">
        <v>320</v>
      </c>
      <c r="B133" s="29" t="s">
        <v>348</v>
      </c>
      <c r="C133" s="30" t="s">
        <v>349</v>
      </c>
      <c r="D133" s="31" t="s">
        <v>350</v>
      </c>
      <c r="E133" s="32">
        <v>60000</v>
      </c>
      <c r="F133" s="32">
        <v>5085.5</v>
      </c>
      <c r="G133" s="33">
        <v>54914.5</v>
      </c>
      <c r="H133" s="15">
        <f t="shared" si="16"/>
        <v>0.0847583333333333</v>
      </c>
      <c r="I133" s="40">
        <v>0.75</v>
      </c>
      <c r="J133" s="27">
        <f t="shared" si="17"/>
        <v>-0.665241666666667</v>
      </c>
    </row>
    <row r="134" ht="46.8" spans="1:10">
      <c r="A134" s="28" t="s">
        <v>320</v>
      </c>
      <c r="B134" s="29" t="s">
        <v>351</v>
      </c>
      <c r="C134" s="30" t="s">
        <v>352</v>
      </c>
      <c r="D134" s="31" t="s">
        <v>353</v>
      </c>
      <c r="E134" s="32">
        <v>600000</v>
      </c>
      <c r="F134" s="32">
        <v>194140.77</v>
      </c>
      <c r="G134" s="33">
        <v>405859.23</v>
      </c>
      <c r="H134" s="15">
        <f t="shared" si="16"/>
        <v>0.32356795</v>
      </c>
      <c r="I134" s="40">
        <v>0.75</v>
      </c>
      <c r="J134" s="27">
        <f t="shared" si="17"/>
        <v>-0.42643205</v>
      </c>
    </row>
    <row r="135" ht="62.4" spans="1:10">
      <c r="A135" s="28" t="s">
        <v>320</v>
      </c>
      <c r="B135" s="29" t="s">
        <v>354</v>
      </c>
      <c r="C135" s="30" t="s">
        <v>355</v>
      </c>
      <c r="D135" s="31" t="s">
        <v>356</v>
      </c>
      <c r="E135" s="32">
        <v>20000</v>
      </c>
      <c r="F135" s="32">
        <v>0</v>
      </c>
      <c r="G135" s="33">
        <v>20000</v>
      </c>
      <c r="H135" s="15">
        <f t="shared" si="16"/>
        <v>0</v>
      </c>
      <c r="I135" s="40">
        <v>0.75</v>
      </c>
      <c r="J135" s="27">
        <f t="shared" si="17"/>
        <v>-0.75</v>
      </c>
    </row>
    <row r="136" ht="62.4" spans="1:10">
      <c r="A136" s="28" t="s">
        <v>320</v>
      </c>
      <c r="B136" s="29" t="s">
        <v>357</v>
      </c>
      <c r="C136" s="30" t="s">
        <v>358</v>
      </c>
      <c r="D136" s="31" t="s">
        <v>359</v>
      </c>
      <c r="E136" s="32">
        <v>20000</v>
      </c>
      <c r="F136" s="32">
        <v>0</v>
      </c>
      <c r="G136" s="33">
        <v>20000</v>
      </c>
      <c r="H136" s="15">
        <f t="shared" si="16"/>
        <v>0</v>
      </c>
      <c r="I136" s="40">
        <v>0.75</v>
      </c>
      <c r="J136" s="27">
        <f t="shared" si="17"/>
        <v>-0.75</v>
      </c>
    </row>
    <row r="137" ht="62.4" spans="1:10">
      <c r="A137" s="28" t="s">
        <v>320</v>
      </c>
      <c r="B137" s="29" t="s">
        <v>360</v>
      </c>
      <c r="C137" s="30" t="s">
        <v>361</v>
      </c>
      <c r="D137" s="31" t="s">
        <v>362</v>
      </c>
      <c r="E137" s="32">
        <v>20000</v>
      </c>
      <c r="F137" s="32">
        <v>5420</v>
      </c>
      <c r="G137" s="33">
        <v>14580</v>
      </c>
      <c r="H137" s="15">
        <f t="shared" si="16"/>
        <v>0.271</v>
      </c>
      <c r="I137" s="40">
        <v>0.75</v>
      </c>
      <c r="J137" s="27">
        <f t="shared" si="17"/>
        <v>-0.479</v>
      </c>
    </row>
    <row r="138" ht="46.8" spans="1:10">
      <c r="A138" s="28" t="s">
        <v>320</v>
      </c>
      <c r="B138" s="29" t="s">
        <v>363</v>
      </c>
      <c r="C138" s="30" t="s">
        <v>364</v>
      </c>
      <c r="D138" s="31" t="s">
        <v>338</v>
      </c>
      <c r="E138" s="32">
        <v>420000</v>
      </c>
      <c r="F138" s="32">
        <v>0</v>
      </c>
      <c r="G138" s="33">
        <v>420000</v>
      </c>
      <c r="H138" s="15">
        <f t="shared" si="16"/>
        <v>0</v>
      </c>
      <c r="I138" s="40">
        <v>0.75</v>
      </c>
      <c r="J138" s="27">
        <f t="shared" si="17"/>
        <v>-0.75</v>
      </c>
    </row>
    <row r="139" ht="62.4" spans="1:10">
      <c r="A139" s="28" t="s">
        <v>320</v>
      </c>
      <c r="B139" s="29" t="s">
        <v>365</v>
      </c>
      <c r="C139" s="30" t="s">
        <v>366</v>
      </c>
      <c r="D139" s="31" t="s">
        <v>335</v>
      </c>
      <c r="E139" s="32">
        <v>100000</v>
      </c>
      <c r="F139" s="32">
        <v>0</v>
      </c>
      <c r="G139" s="33">
        <v>100000</v>
      </c>
      <c r="H139" s="15">
        <f t="shared" si="16"/>
        <v>0</v>
      </c>
      <c r="I139" s="40">
        <v>0.75</v>
      </c>
      <c r="J139" s="27">
        <f t="shared" si="17"/>
        <v>-0.75</v>
      </c>
    </row>
    <row r="140" ht="62.4" spans="1:10">
      <c r="A140" s="28" t="s">
        <v>320</v>
      </c>
      <c r="B140" s="29" t="s">
        <v>367</v>
      </c>
      <c r="C140" s="30" t="s">
        <v>368</v>
      </c>
      <c r="D140" s="31" t="s">
        <v>369</v>
      </c>
      <c r="E140" s="32">
        <v>100000</v>
      </c>
      <c r="F140" s="32">
        <v>57756.23</v>
      </c>
      <c r="G140" s="33">
        <v>42243.77</v>
      </c>
      <c r="H140" s="15">
        <f t="shared" si="16"/>
        <v>0.5775623</v>
      </c>
      <c r="I140" s="40">
        <v>0.75</v>
      </c>
      <c r="J140" s="27">
        <f t="shared" si="17"/>
        <v>-0.1724377</v>
      </c>
    </row>
    <row r="141" ht="62.4" spans="1:10">
      <c r="A141" s="28" t="s">
        <v>320</v>
      </c>
      <c r="B141" s="29" t="s">
        <v>370</v>
      </c>
      <c r="C141" s="30" t="s">
        <v>371</v>
      </c>
      <c r="D141" s="31" t="s">
        <v>372</v>
      </c>
      <c r="E141" s="32">
        <v>70000</v>
      </c>
      <c r="F141" s="32">
        <v>0</v>
      </c>
      <c r="G141" s="33">
        <v>70000</v>
      </c>
      <c r="H141" s="15">
        <f t="shared" si="16"/>
        <v>0</v>
      </c>
      <c r="I141" s="40">
        <v>0.75</v>
      </c>
      <c r="J141" s="27">
        <f t="shared" si="17"/>
        <v>-0.75</v>
      </c>
    </row>
    <row r="142" ht="62.4" spans="1:10">
      <c r="A142" s="34" t="s">
        <v>373</v>
      </c>
      <c r="B142" s="29"/>
      <c r="C142" s="30"/>
      <c r="D142" s="31"/>
      <c r="E142" s="32">
        <f t="shared" ref="E142:G142" si="18">SUBTOTAL(9,E124:E141)</f>
        <v>3245049</v>
      </c>
      <c r="F142" s="32">
        <f t="shared" si="18"/>
        <v>1007511.46</v>
      </c>
      <c r="G142" s="33">
        <f t="shared" si="18"/>
        <v>2237537.54</v>
      </c>
      <c r="H142" s="15">
        <f t="shared" si="16"/>
        <v>0.310476501279334</v>
      </c>
      <c r="I142" s="40">
        <v>0.75</v>
      </c>
      <c r="J142" s="27">
        <f t="shared" si="17"/>
        <v>-0.439523498720666</v>
      </c>
    </row>
    <row r="143" ht="46.8" spans="1:10">
      <c r="A143" s="28" t="s">
        <v>374</v>
      </c>
      <c r="B143" s="29" t="s">
        <v>375</v>
      </c>
      <c r="C143" s="30" t="s">
        <v>376</v>
      </c>
      <c r="D143" s="31" t="s">
        <v>377</v>
      </c>
      <c r="E143" s="32">
        <v>120000</v>
      </c>
      <c r="F143" s="32">
        <v>117887.4</v>
      </c>
      <c r="G143" s="33">
        <v>2112.6</v>
      </c>
      <c r="H143" s="15">
        <f t="shared" si="16"/>
        <v>0.982395</v>
      </c>
      <c r="I143" s="40">
        <v>0.75</v>
      </c>
      <c r="J143" s="27">
        <f t="shared" si="17"/>
        <v>0.232395</v>
      </c>
    </row>
    <row r="144" ht="46.8" spans="1:10">
      <c r="A144" s="28" t="s">
        <v>374</v>
      </c>
      <c r="B144" s="29" t="s">
        <v>378</v>
      </c>
      <c r="C144" s="30" t="s">
        <v>379</v>
      </c>
      <c r="D144" s="31" t="s">
        <v>380</v>
      </c>
      <c r="E144" s="32">
        <v>100000</v>
      </c>
      <c r="F144" s="32">
        <v>83710.29</v>
      </c>
      <c r="G144" s="33">
        <v>16289.71</v>
      </c>
      <c r="H144" s="15">
        <f t="shared" si="16"/>
        <v>0.8371029</v>
      </c>
      <c r="I144" s="40">
        <v>0.75</v>
      </c>
      <c r="J144" s="27">
        <f t="shared" si="17"/>
        <v>0.0871029</v>
      </c>
    </row>
    <row r="145" ht="46.8" spans="1:10">
      <c r="A145" s="28" t="s">
        <v>374</v>
      </c>
      <c r="B145" s="29" t="s">
        <v>381</v>
      </c>
      <c r="C145" s="30" t="s">
        <v>382</v>
      </c>
      <c r="D145" s="31" t="s">
        <v>383</v>
      </c>
      <c r="E145" s="32">
        <v>2000000</v>
      </c>
      <c r="F145" s="32">
        <v>113866.6</v>
      </c>
      <c r="G145" s="33">
        <v>1886133.4</v>
      </c>
      <c r="H145" s="15">
        <f t="shared" si="16"/>
        <v>0.0569333</v>
      </c>
      <c r="I145" s="40">
        <v>0.75</v>
      </c>
      <c r="J145" s="27">
        <f t="shared" si="17"/>
        <v>-0.6930667</v>
      </c>
    </row>
    <row r="146" ht="46.8" spans="1:10">
      <c r="A146" s="28" t="s">
        <v>374</v>
      </c>
      <c r="B146" s="29" t="s">
        <v>384</v>
      </c>
      <c r="C146" s="30" t="s">
        <v>385</v>
      </c>
      <c r="D146" s="31" t="s">
        <v>386</v>
      </c>
      <c r="E146" s="32">
        <v>500000</v>
      </c>
      <c r="F146" s="32">
        <v>200683.86</v>
      </c>
      <c r="G146" s="33">
        <v>299316.14</v>
      </c>
      <c r="H146" s="15">
        <f t="shared" si="16"/>
        <v>0.40136772</v>
      </c>
      <c r="I146" s="40">
        <v>0.75</v>
      </c>
      <c r="J146" s="27">
        <f t="shared" si="17"/>
        <v>-0.34863228</v>
      </c>
    </row>
    <row r="147" ht="62.4" spans="1:10">
      <c r="A147" s="28" t="s">
        <v>374</v>
      </c>
      <c r="B147" s="29" t="s">
        <v>387</v>
      </c>
      <c r="C147" s="30" t="s">
        <v>388</v>
      </c>
      <c r="D147" s="31" t="s">
        <v>389</v>
      </c>
      <c r="E147" s="32">
        <v>20000</v>
      </c>
      <c r="F147" s="32">
        <v>0</v>
      </c>
      <c r="G147" s="33">
        <v>20000</v>
      </c>
      <c r="H147" s="15">
        <f t="shared" si="16"/>
        <v>0</v>
      </c>
      <c r="I147" s="40">
        <v>0.75</v>
      </c>
      <c r="J147" s="27">
        <f t="shared" si="17"/>
        <v>-0.75</v>
      </c>
    </row>
    <row r="148" ht="46.8" spans="1:10">
      <c r="A148" s="28" t="s">
        <v>374</v>
      </c>
      <c r="B148" s="29" t="s">
        <v>390</v>
      </c>
      <c r="C148" s="30" t="s">
        <v>391</v>
      </c>
      <c r="D148" s="31" t="s">
        <v>392</v>
      </c>
      <c r="E148" s="32">
        <v>20000</v>
      </c>
      <c r="F148" s="32">
        <v>0</v>
      </c>
      <c r="G148" s="33">
        <v>20000</v>
      </c>
      <c r="H148" s="15">
        <f t="shared" si="16"/>
        <v>0</v>
      </c>
      <c r="I148" s="40">
        <v>0.75</v>
      </c>
      <c r="J148" s="27">
        <f t="shared" si="17"/>
        <v>-0.75</v>
      </c>
    </row>
    <row r="149" ht="62.4" spans="1:10">
      <c r="A149" s="28" t="s">
        <v>374</v>
      </c>
      <c r="B149" s="29" t="s">
        <v>393</v>
      </c>
      <c r="C149" s="30" t="s">
        <v>394</v>
      </c>
      <c r="D149" s="31" t="s">
        <v>395</v>
      </c>
      <c r="E149" s="32">
        <v>100000</v>
      </c>
      <c r="F149" s="32">
        <v>13670</v>
      </c>
      <c r="G149" s="33">
        <v>86330</v>
      </c>
      <c r="H149" s="15">
        <f t="shared" si="16"/>
        <v>0.1367</v>
      </c>
      <c r="I149" s="40">
        <v>0.75</v>
      </c>
      <c r="J149" s="27">
        <f t="shared" si="17"/>
        <v>-0.6133</v>
      </c>
    </row>
    <row r="150" ht="46.8" spans="1:10">
      <c r="A150" s="28" t="s">
        <v>374</v>
      </c>
      <c r="B150" s="29" t="s">
        <v>396</v>
      </c>
      <c r="C150" s="30" t="s">
        <v>397</v>
      </c>
      <c r="D150" s="31" t="s">
        <v>383</v>
      </c>
      <c r="E150" s="32">
        <v>535000</v>
      </c>
      <c r="F150" s="32">
        <v>5445</v>
      </c>
      <c r="G150" s="33">
        <v>529555</v>
      </c>
      <c r="H150" s="15">
        <f t="shared" si="16"/>
        <v>0.0101775700934579</v>
      </c>
      <c r="I150" s="40">
        <v>0.75</v>
      </c>
      <c r="J150" s="27">
        <f t="shared" si="17"/>
        <v>-0.739822429906542</v>
      </c>
    </row>
    <row r="151" ht="62.4" spans="1:10">
      <c r="A151" s="28" t="s">
        <v>374</v>
      </c>
      <c r="B151" s="29" t="s">
        <v>398</v>
      </c>
      <c r="C151" s="30" t="s">
        <v>399</v>
      </c>
      <c r="D151" s="31" t="s">
        <v>383</v>
      </c>
      <c r="E151" s="32">
        <v>100000</v>
      </c>
      <c r="F151" s="32">
        <v>0</v>
      </c>
      <c r="G151" s="33">
        <v>100000</v>
      </c>
      <c r="H151" s="15">
        <f t="shared" si="16"/>
        <v>0</v>
      </c>
      <c r="I151" s="40">
        <v>0.75</v>
      </c>
      <c r="J151" s="27">
        <f t="shared" si="17"/>
        <v>-0.75</v>
      </c>
    </row>
    <row r="152" ht="31.2" spans="1:10">
      <c r="A152" s="34" t="s">
        <v>400</v>
      </c>
      <c r="B152" s="29"/>
      <c r="C152" s="30"/>
      <c r="D152" s="31"/>
      <c r="E152" s="32">
        <f t="shared" ref="E152:G152" si="19">SUBTOTAL(9,E143:E151)</f>
        <v>3495000</v>
      </c>
      <c r="F152" s="32">
        <f t="shared" si="19"/>
        <v>535263.15</v>
      </c>
      <c r="G152" s="33">
        <f t="shared" si="19"/>
        <v>2959736.85</v>
      </c>
      <c r="H152" s="15">
        <f t="shared" si="16"/>
        <v>0.153151115879828</v>
      </c>
      <c r="I152" s="40">
        <v>0.75</v>
      </c>
      <c r="J152" s="27">
        <f t="shared" si="17"/>
        <v>-0.596848884120172</v>
      </c>
    </row>
    <row r="153" ht="62.4" spans="1:10">
      <c r="A153" s="35" t="s">
        <v>401</v>
      </c>
      <c r="B153" s="36" t="s">
        <v>402</v>
      </c>
      <c r="C153" s="37" t="s">
        <v>403</v>
      </c>
      <c r="D153" s="35" t="s">
        <v>404</v>
      </c>
      <c r="E153" s="38">
        <v>150000</v>
      </c>
      <c r="F153" s="38">
        <v>0</v>
      </c>
      <c r="G153" s="39">
        <v>150000</v>
      </c>
      <c r="H153" s="8">
        <f t="shared" si="16"/>
        <v>0</v>
      </c>
      <c r="I153" s="41">
        <v>0.75</v>
      </c>
      <c r="J153" s="8">
        <f t="shared" si="17"/>
        <v>-0.75</v>
      </c>
    </row>
    <row r="154" ht="62.4" spans="1:10">
      <c r="A154" s="35" t="s">
        <v>401</v>
      </c>
      <c r="B154" s="36" t="s">
        <v>405</v>
      </c>
      <c r="C154" s="37" t="s">
        <v>406</v>
      </c>
      <c r="D154" s="35" t="s">
        <v>407</v>
      </c>
      <c r="E154" s="38">
        <v>100000</v>
      </c>
      <c r="F154" s="38">
        <v>0</v>
      </c>
      <c r="G154" s="39">
        <v>100000</v>
      </c>
      <c r="H154" s="8">
        <f t="shared" si="16"/>
        <v>0</v>
      </c>
      <c r="I154" s="41">
        <v>0.75</v>
      </c>
      <c r="J154" s="8">
        <f t="shared" si="17"/>
        <v>-0.75</v>
      </c>
    </row>
    <row r="155" ht="62.4" spans="1:10">
      <c r="A155" s="35" t="s">
        <v>401</v>
      </c>
      <c r="B155" s="36" t="s">
        <v>408</v>
      </c>
      <c r="C155" s="37" t="s">
        <v>409</v>
      </c>
      <c r="D155" s="35" t="s">
        <v>410</v>
      </c>
      <c r="E155" s="38">
        <v>100000</v>
      </c>
      <c r="F155" s="38">
        <v>14400</v>
      </c>
      <c r="G155" s="39">
        <v>85600</v>
      </c>
      <c r="H155" s="8">
        <f t="shared" si="16"/>
        <v>0.144</v>
      </c>
      <c r="I155" s="41">
        <v>0.75</v>
      </c>
      <c r="J155" s="8">
        <f t="shared" si="17"/>
        <v>-0.606</v>
      </c>
    </row>
    <row r="156" ht="62.4" spans="1:10">
      <c r="A156" s="35" t="s">
        <v>401</v>
      </c>
      <c r="B156" s="36" t="s">
        <v>411</v>
      </c>
      <c r="C156" s="37" t="s">
        <v>412</v>
      </c>
      <c r="D156" s="35" t="s">
        <v>413</v>
      </c>
      <c r="E156" s="38">
        <v>100000</v>
      </c>
      <c r="F156" s="38">
        <v>51250</v>
      </c>
      <c r="G156" s="39">
        <v>48750</v>
      </c>
      <c r="H156" s="8">
        <f t="shared" si="16"/>
        <v>0.5125</v>
      </c>
      <c r="I156" s="41">
        <v>0.75</v>
      </c>
      <c r="J156" s="8">
        <f t="shared" si="17"/>
        <v>-0.2375</v>
      </c>
    </row>
    <row r="157" ht="62.4" spans="1:10">
      <c r="A157" s="35" t="s">
        <v>401</v>
      </c>
      <c r="B157" s="36" t="s">
        <v>414</v>
      </c>
      <c r="C157" s="37" t="s">
        <v>415</v>
      </c>
      <c r="D157" s="35" t="s">
        <v>416</v>
      </c>
      <c r="E157" s="38">
        <v>100000</v>
      </c>
      <c r="F157" s="38">
        <v>3560</v>
      </c>
      <c r="G157" s="39">
        <v>96440</v>
      </c>
      <c r="H157" s="8">
        <f t="shared" si="16"/>
        <v>0.0356</v>
      </c>
      <c r="I157" s="41">
        <v>0.75</v>
      </c>
      <c r="J157" s="8">
        <f t="shared" si="17"/>
        <v>-0.7144</v>
      </c>
    </row>
    <row r="158" ht="62.4" spans="1:10">
      <c r="A158" s="35" t="s">
        <v>401</v>
      </c>
      <c r="B158" s="36" t="s">
        <v>417</v>
      </c>
      <c r="C158" s="37" t="s">
        <v>418</v>
      </c>
      <c r="D158" s="35" t="s">
        <v>419</v>
      </c>
      <c r="E158" s="38">
        <v>280000</v>
      </c>
      <c r="F158" s="38">
        <v>0</v>
      </c>
      <c r="G158" s="39">
        <v>280000</v>
      </c>
      <c r="H158" s="8">
        <f t="shared" si="16"/>
        <v>0</v>
      </c>
      <c r="I158" s="41">
        <v>0.75</v>
      </c>
      <c r="J158" s="8">
        <f t="shared" si="17"/>
        <v>-0.75</v>
      </c>
    </row>
    <row r="159" ht="62.4" spans="1:10">
      <c r="A159" s="35" t="s">
        <v>401</v>
      </c>
      <c r="B159" s="36" t="s">
        <v>420</v>
      </c>
      <c r="C159" s="37" t="s">
        <v>421</v>
      </c>
      <c r="D159" s="35" t="s">
        <v>422</v>
      </c>
      <c r="E159" s="38">
        <v>115000</v>
      </c>
      <c r="F159" s="38">
        <v>0</v>
      </c>
      <c r="G159" s="39">
        <v>115000</v>
      </c>
      <c r="H159" s="8">
        <f t="shared" si="16"/>
        <v>0</v>
      </c>
      <c r="I159" s="41">
        <v>0.75</v>
      </c>
      <c r="J159" s="8">
        <f t="shared" si="17"/>
        <v>-0.75</v>
      </c>
    </row>
    <row r="160" ht="31.2" spans="1:10">
      <c r="A160" s="35" t="s">
        <v>401</v>
      </c>
      <c r="B160" s="36" t="s">
        <v>423</v>
      </c>
      <c r="C160" s="37" t="s">
        <v>424</v>
      </c>
      <c r="D160" s="35" t="s">
        <v>425</v>
      </c>
      <c r="E160" s="38">
        <v>120000</v>
      </c>
      <c r="F160" s="38">
        <v>0</v>
      </c>
      <c r="G160" s="39">
        <v>120000</v>
      </c>
      <c r="H160" s="8">
        <f t="shared" si="16"/>
        <v>0</v>
      </c>
      <c r="I160" s="41">
        <v>0.75</v>
      </c>
      <c r="J160" s="8">
        <f t="shared" si="17"/>
        <v>-0.75</v>
      </c>
    </row>
    <row r="161" ht="46.8" spans="1:10">
      <c r="A161" s="28" t="s">
        <v>401</v>
      </c>
      <c r="B161" s="29" t="s">
        <v>426</v>
      </c>
      <c r="C161" s="30" t="s">
        <v>427</v>
      </c>
      <c r="D161" s="31" t="s">
        <v>428</v>
      </c>
      <c r="E161" s="32">
        <v>490000</v>
      </c>
      <c r="F161" s="32">
        <v>149442.49</v>
      </c>
      <c r="G161" s="33">
        <v>340557.51</v>
      </c>
      <c r="H161" s="15">
        <f t="shared" si="16"/>
        <v>0.304984673469388</v>
      </c>
      <c r="I161" s="40">
        <v>0.75</v>
      </c>
      <c r="J161" s="27">
        <f t="shared" si="17"/>
        <v>-0.445015326530612</v>
      </c>
    </row>
    <row r="162" ht="46.8" spans="1:10">
      <c r="A162" s="28" t="s">
        <v>401</v>
      </c>
      <c r="B162" s="29" t="s">
        <v>429</v>
      </c>
      <c r="C162" s="30" t="s">
        <v>430</v>
      </c>
      <c r="D162" s="31" t="s">
        <v>431</v>
      </c>
      <c r="E162" s="32">
        <v>1500000</v>
      </c>
      <c r="F162" s="32">
        <v>48725.5</v>
      </c>
      <c r="G162" s="33">
        <v>1451274.5</v>
      </c>
      <c r="H162" s="15">
        <f t="shared" si="16"/>
        <v>0.0324836666666667</v>
      </c>
      <c r="I162" s="40">
        <v>0.75</v>
      </c>
      <c r="J162" s="27">
        <f t="shared" si="17"/>
        <v>-0.717516333333333</v>
      </c>
    </row>
    <row r="163" ht="46.8" spans="1:10">
      <c r="A163" s="28" t="s">
        <v>401</v>
      </c>
      <c r="B163" s="29" t="s">
        <v>432</v>
      </c>
      <c r="C163" s="30" t="s">
        <v>433</v>
      </c>
      <c r="D163" s="31" t="s">
        <v>413</v>
      </c>
      <c r="E163" s="32">
        <v>835000</v>
      </c>
      <c r="F163" s="32">
        <v>393851.7</v>
      </c>
      <c r="G163" s="33">
        <v>441148.3</v>
      </c>
      <c r="H163" s="15">
        <f t="shared" si="16"/>
        <v>0.471678682634731</v>
      </c>
      <c r="I163" s="40">
        <v>0.75</v>
      </c>
      <c r="J163" s="27">
        <f t="shared" si="17"/>
        <v>-0.278321317365269</v>
      </c>
    </row>
    <row r="164" ht="62.4" spans="1:10">
      <c r="A164" s="28" t="s">
        <v>401</v>
      </c>
      <c r="B164" s="29" t="s">
        <v>434</v>
      </c>
      <c r="C164" s="30" t="s">
        <v>435</v>
      </c>
      <c r="D164" s="31" t="s">
        <v>436</v>
      </c>
      <c r="E164" s="32">
        <v>20000</v>
      </c>
      <c r="F164" s="32">
        <v>15000</v>
      </c>
      <c r="G164" s="33">
        <v>5000</v>
      </c>
      <c r="H164" s="15">
        <f t="shared" si="16"/>
        <v>0.75</v>
      </c>
      <c r="I164" s="40">
        <v>0.75</v>
      </c>
      <c r="J164" s="27">
        <f t="shared" si="17"/>
        <v>0</v>
      </c>
    </row>
    <row r="165" ht="62.4" spans="1:10">
      <c r="A165" s="28" t="s">
        <v>401</v>
      </c>
      <c r="B165" s="29" t="s">
        <v>437</v>
      </c>
      <c r="C165" s="30" t="s">
        <v>438</v>
      </c>
      <c r="D165" s="31" t="s">
        <v>407</v>
      </c>
      <c r="E165" s="32">
        <v>10000</v>
      </c>
      <c r="F165" s="32">
        <v>0</v>
      </c>
      <c r="G165" s="33">
        <v>10000</v>
      </c>
      <c r="H165" s="15">
        <f t="shared" si="16"/>
        <v>0</v>
      </c>
      <c r="I165" s="40">
        <v>0.75</v>
      </c>
      <c r="J165" s="27">
        <f t="shared" si="17"/>
        <v>-0.75</v>
      </c>
    </row>
    <row r="166" ht="62.4" spans="1:10">
      <c r="A166" s="28" t="s">
        <v>401</v>
      </c>
      <c r="B166" s="29" t="s">
        <v>439</v>
      </c>
      <c r="C166" s="30" t="s">
        <v>440</v>
      </c>
      <c r="D166" s="31" t="s">
        <v>441</v>
      </c>
      <c r="E166" s="32">
        <v>20000</v>
      </c>
      <c r="F166" s="32">
        <v>4045.88</v>
      </c>
      <c r="G166" s="33">
        <v>15954.12</v>
      </c>
      <c r="H166" s="15">
        <f t="shared" si="16"/>
        <v>0.202294</v>
      </c>
      <c r="I166" s="40">
        <v>0.75</v>
      </c>
      <c r="J166" s="27">
        <f t="shared" si="17"/>
        <v>-0.547706</v>
      </c>
    </row>
    <row r="167" ht="62.4" spans="1:10">
      <c r="A167" s="28" t="s">
        <v>401</v>
      </c>
      <c r="B167" s="29" t="s">
        <v>442</v>
      </c>
      <c r="C167" s="30" t="s">
        <v>443</v>
      </c>
      <c r="D167" s="31" t="s">
        <v>407</v>
      </c>
      <c r="E167" s="32">
        <v>20000</v>
      </c>
      <c r="F167" s="32">
        <v>0</v>
      </c>
      <c r="G167" s="33">
        <v>20000</v>
      </c>
      <c r="H167" s="15">
        <f t="shared" si="16"/>
        <v>0</v>
      </c>
      <c r="I167" s="40">
        <v>0.75</v>
      </c>
      <c r="J167" s="27">
        <f t="shared" si="17"/>
        <v>-0.75</v>
      </c>
    </row>
    <row r="168" ht="62.4" spans="1:10">
      <c r="A168" s="28" t="s">
        <v>401</v>
      </c>
      <c r="B168" s="29" t="s">
        <v>444</v>
      </c>
      <c r="C168" s="30" t="s">
        <v>445</v>
      </c>
      <c r="D168" s="31" t="s">
        <v>446</v>
      </c>
      <c r="E168" s="32">
        <v>20000</v>
      </c>
      <c r="F168" s="32">
        <v>0</v>
      </c>
      <c r="G168" s="33">
        <v>20000</v>
      </c>
      <c r="H168" s="15">
        <f t="shared" si="16"/>
        <v>0</v>
      </c>
      <c r="I168" s="40">
        <v>0.75</v>
      </c>
      <c r="J168" s="27">
        <f t="shared" si="17"/>
        <v>-0.75</v>
      </c>
    </row>
    <row r="169" ht="46.8" spans="1:10">
      <c r="A169" s="28" t="s">
        <v>401</v>
      </c>
      <c r="B169" s="29" t="s">
        <v>447</v>
      </c>
      <c r="C169" s="30" t="s">
        <v>448</v>
      </c>
      <c r="D169" s="31" t="s">
        <v>449</v>
      </c>
      <c r="E169" s="32">
        <v>155000</v>
      </c>
      <c r="F169" s="32">
        <v>4638.37</v>
      </c>
      <c r="G169" s="33">
        <v>150361.63</v>
      </c>
      <c r="H169" s="15">
        <f t="shared" si="16"/>
        <v>0.0299249677419355</v>
      </c>
      <c r="I169" s="40">
        <v>0.75</v>
      </c>
      <c r="J169" s="27">
        <f t="shared" si="17"/>
        <v>-0.720075032258064</v>
      </c>
    </row>
    <row r="170" ht="46.8" spans="1:10">
      <c r="A170" s="34" t="s">
        <v>450</v>
      </c>
      <c r="B170" s="29"/>
      <c r="C170" s="30"/>
      <c r="D170" s="31"/>
      <c r="E170" s="32">
        <f t="shared" ref="E170:G170" si="20">SUBTOTAL(9,E153:E169)</f>
        <v>4135000</v>
      </c>
      <c r="F170" s="32">
        <f t="shared" si="20"/>
        <v>684913.94</v>
      </c>
      <c r="G170" s="33">
        <f t="shared" si="20"/>
        <v>3450086.06</v>
      </c>
      <c r="H170" s="15">
        <f t="shared" si="16"/>
        <v>0.165638195888755</v>
      </c>
      <c r="I170" s="40">
        <v>0.75</v>
      </c>
      <c r="J170" s="27">
        <f t="shared" si="17"/>
        <v>-0.584361804111245</v>
      </c>
    </row>
    <row r="171" ht="46.8" spans="1:10">
      <c r="A171" s="35" t="s">
        <v>451</v>
      </c>
      <c r="B171" s="36" t="s">
        <v>452</v>
      </c>
      <c r="C171" s="37" t="s">
        <v>453</v>
      </c>
      <c r="D171" s="35" t="s">
        <v>454</v>
      </c>
      <c r="E171" s="38">
        <v>50000</v>
      </c>
      <c r="F171" s="38">
        <v>38000</v>
      </c>
      <c r="G171" s="39">
        <v>12000</v>
      </c>
      <c r="H171" s="8">
        <f t="shared" si="16"/>
        <v>0.76</v>
      </c>
      <c r="I171" s="41">
        <v>0.75</v>
      </c>
      <c r="J171" s="8">
        <f t="shared" si="17"/>
        <v>0.01</v>
      </c>
    </row>
    <row r="172" ht="46.8" spans="1:10">
      <c r="A172" s="28" t="s">
        <v>451</v>
      </c>
      <c r="B172" s="29" t="s">
        <v>455</v>
      </c>
      <c r="C172" s="30" t="s">
        <v>456</v>
      </c>
      <c r="D172" s="31" t="s">
        <v>457</v>
      </c>
      <c r="E172" s="32">
        <v>1000000</v>
      </c>
      <c r="F172" s="32">
        <v>200231.52</v>
      </c>
      <c r="G172" s="33">
        <v>799768.48</v>
      </c>
      <c r="H172" s="15">
        <f t="shared" si="16"/>
        <v>0.20023152</v>
      </c>
      <c r="I172" s="40">
        <v>0.75</v>
      </c>
      <c r="J172" s="27">
        <f t="shared" si="17"/>
        <v>-0.54976848</v>
      </c>
    </row>
    <row r="173" ht="46.8" spans="1:10">
      <c r="A173" s="28" t="s">
        <v>451</v>
      </c>
      <c r="B173" s="29" t="s">
        <v>458</v>
      </c>
      <c r="C173" s="30" t="s">
        <v>459</v>
      </c>
      <c r="D173" s="31" t="s">
        <v>460</v>
      </c>
      <c r="E173" s="32">
        <v>60000</v>
      </c>
      <c r="F173" s="32">
        <v>38076.22</v>
      </c>
      <c r="G173" s="33">
        <v>21923.78</v>
      </c>
      <c r="H173" s="15">
        <f t="shared" si="16"/>
        <v>0.634603666666667</v>
      </c>
      <c r="I173" s="40">
        <v>0.75</v>
      </c>
      <c r="J173" s="27">
        <f t="shared" si="17"/>
        <v>-0.115396333333333</v>
      </c>
    </row>
    <row r="174" ht="46.8" spans="1:10">
      <c r="A174" s="28" t="s">
        <v>451</v>
      </c>
      <c r="B174" s="29" t="s">
        <v>461</v>
      </c>
      <c r="C174" s="30" t="s">
        <v>462</v>
      </c>
      <c r="D174" s="31" t="s">
        <v>463</v>
      </c>
      <c r="E174" s="32">
        <v>23000</v>
      </c>
      <c r="F174" s="32">
        <v>19385</v>
      </c>
      <c r="G174" s="33">
        <v>3615</v>
      </c>
      <c r="H174" s="15">
        <f t="shared" si="16"/>
        <v>0.842826086956522</v>
      </c>
      <c r="I174" s="40">
        <v>0.75</v>
      </c>
      <c r="J174" s="27">
        <f t="shared" si="17"/>
        <v>0.0928260869565217</v>
      </c>
    </row>
    <row r="175" ht="46.8" spans="1:10">
      <c r="A175" s="28" t="s">
        <v>451</v>
      </c>
      <c r="B175" s="29" t="s">
        <v>464</v>
      </c>
      <c r="C175" s="30" t="s">
        <v>465</v>
      </c>
      <c r="D175" s="31" t="s">
        <v>466</v>
      </c>
      <c r="E175" s="32">
        <v>30000</v>
      </c>
      <c r="F175" s="32">
        <v>10624.99</v>
      </c>
      <c r="G175" s="33">
        <v>19375.01</v>
      </c>
      <c r="H175" s="15">
        <f t="shared" si="16"/>
        <v>0.354166333333333</v>
      </c>
      <c r="I175" s="40">
        <v>0.75</v>
      </c>
      <c r="J175" s="27">
        <f t="shared" si="17"/>
        <v>-0.395833666666667</v>
      </c>
    </row>
    <row r="176" ht="46.8" spans="1:10">
      <c r="A176" s="28" t="s">
        <v>451</v>
      </c>
      <c r="B176" s="29" t="s">
        <v>467</v>
      </c>
      <c r="C176" s="30" t="s">
        <v>468</v>
      </c>
      <c r="D176" s="31" t="s">
        <v>469</v>
      </c>
      <c r="E176" s="32">
        <v>190000</v>
      </c>
      <c r="F176" s="32">
        <v>165376.38</v>
      </c>
      <c r="G176" s="33">
        <v>24623.62</v>
      </c>
      <c r="H176" s="15">
        <f t="shared" si="16"/>
        <v>0.870402</v>
      </c>
      <c r="I176" s="40">
        <v>0.75</v>
      </c>
      <c r="J176" s="27">
        <f t="shared" si="17"/>
        <v>0.120402</v>
      </c>
    </row>
    <row r="177" ht="46.8" spans="1:10">
      <c r="A177" s="28" t="s">
        <v>451</v>
      </c>
      <c r="B177" s="29" t="s">
        <v>470</v>
      </c>
      <c r="C177" s="30" t="s">
        <v>471</v>
      </c>
      <c r="D177" s="31" t="s">
        <v>472</v>
      </c>
      <c r="E177" s="32">
        <v>50000</v>
      </c>
      <c r="F177" s="32">
        <v>20065</v>
      </c>
      <c r="G177" s="33">
        <v>29935</v>
      </c>
      <c r="H177" s="15">
        <f t="shared" si="16"/>
        <v>0.4013</v>
      </c>
      <c r="I177" s="40">
        <v>0.75</v>
      </c>
      <c r="J177" s="27">
        <f t="shared" si="17"/>
        <v>-0.3487</v>
      </c>
    </row>
    <row r="178" ht="46.8" spans="1:10">
      <c r="A178" s="28" t="s">
        <v>451</v>
      </c>
      <c r="B178" s="29" t="s">
        <v>473</v>
      </c>
      <c r="C178" s="30" t="s">
        <v>474</v>
      </c>
      <c r="D178" s="31" t="s">
        <v>475</v>
      </c>
      <c r="E178" s="32">
        <v>100000</v>
      </c>
      <c r="F178" s="32">
        <v>43244.38</v>
      </c>
      <c r="G178" s="33">
        <v>56755.62</v>
      </c>
      <c r="H178" s="15">
        <f t="shared" si="16"/>
        <v>0.4324438</v>
      </c>
      <c r="I178" s="40">
        <v>0.75</v>
      </c>
      <c r="J178" s="27">
        <f t="shared" si="17"/>
        <v>-0.3175562</v>
      </c>
    </row>
    <row r="179" ht="46.8" spans="1:10">
      <c r="A179" s="28" t="s">
        <v>451</v>
      </c>
      <c r="B179" s="29" t="s">
        <v>476</v>
      </c>
      <c r="C179" s="30" t="s">
        <v>477</v>
      </c>
      <c r="D179" s="31" t="s">
        <v>478</v>
      </c>
      <c r="E179" s="32">
        <v>24000</v>
      </c>
      <c r="F179" s="32">
        <v>17495.1</v>
      </c>
      <c r="G179" s="33">
        <v>6504.9</v>
      </c>
      <c r="H179" s="15">
        <f t="shared" si="16"/>
        <v>0.7289625</v>
      </c>
      <c r="I179" s="40">
        <v>0.75</v>
      </c>
      <c r="J179" s="27">
        <f t="shared" si="17"/>
        <v>-0.0210375</v>
      </c>
    </row>
    <row r="180" ht="62.4" spans="1:10">
      <c r="A180" s="28" t="s">
        <v>451</v>
      </c>
      <c r="B180" s="29" t="s">
        <v>479</v>
      </c>
      <c r="C180" s="30" t="s">
        <v>480</v>
      </c>
      <c r="D180" s="31" t="s">
        <v>481</v>
      </c>
      <c r="E180" s="32">
        <v>15000</v>
      </c>
      <c r="F180" s="32">
        <v>0</v>
      </c>
      <c r="G180" s="33">
        <v>15000</v>
      </c>
      <c r="H180" s="15">
        <f t="shared" si="16"/>
        <v>0</v>
      </c>
      <c r="I180" s="40">
        <v>0.75</v>
      </c>
      <c r="J180" s="27">
        <f t="shared" si="17"/>
        <v>-0.75</v>
      </c>
    </row>
    <row r="181" ht="62.4" spans="1:10">
      <c r="A181" s="28" t="s">
        <v>451</v>
      </c>
      <c r="B181" s="29" t="s">
        <v>482</v>
      </c>
      <c r="C181" s="30" t="s">
        <v>483</v>
      </c>
      <c r="D181" s="31" t="s">
        <v>484</v>
      </c>
      <c r="E181" s="32">
        <v>15000</v>
      </c>
      <c r="F181" s="32">
        <v>0</v>
      </c>
      <c r="G181" s="33">
        <v>15000</v>
      </c>
      <c r="H181" s="15">
        <f t="shared" si="16"/>
        <v>0</v>
      </c>
      <c r="I181" s="40">
        <v>0.75</v>
      </c>
      <c r="J181" s="27">
        <f t="shared" si="17"/>
        <v>-0.75</v>
      </c>
    </row>
    <row r="182" ht="62.4" spans="1:10">
      <c r="A182" s="28" t="s">
        <v>451</v>
      </c>
      <c r="B182" s="29" t="s">
        <v>485</v>
      </c>
      <c r="C182" s="30" t="s">
        <v>486</v>
      </c>
      <c r="D182" s="31" t="s">
        <v>487</v>
      </c>
      <c r="E182" s="32">
        <v>20000</v>
      </c>
      <c r="F182" s="32">
        <v>2782</v>
      </c>
      <c r="G182" s="33">
        <v>17218</v>
      </c>
      <c r="H182" s="15">
        <f t="shared" si="16"/>
        <v>0.1391</v>
      </c>
      <c r="I182" s="40">
        <v>0.75</v>
      </c>
      <c r="J182" s="27">
        <f t="shared" si="17"/>
        <v>-0.6109</v>
      </c>
    </row>
    <row r="183" ht="62.4" spans="1:10">
      <c r="A183" s="28" t="s">
        <v>451</v>
      </c>
      <c r="B183" s="29" t="s">
        <v>488</v>
      </c>
      <c r="C183" s="30" t="s">
        <v>489</v>
      </c>
      <c r="D183" s="31" t="s">
        <v>490</v>
      </c>
      <c r="E183" s="32">
        <v>20000</v>
      </c>
      <c r="F183" s="32">
        <v>487.75</v>
      </c>
      <c r="G183" s="33">
        <v>19512.25</v>
      </c>
      <c r="H183" s="15">
        <f t="shared" si="16"/>
        <v>0.0243875</v>
      </c>
      <c r="I183" s="40">
        <v>0.75</v>
      </c>
      <c r="J183" s="27">
        <f t="shared" si="17"/>
        <v>-0.7256125</v>
      </c>
    </row>
    <row r="184" ht="46.8" spans="1:10">
      <c r="A184" s="28" t="s">
        <v>451</v>
      </c>
      <c r="B184" s="29" t="s">
        <v>491</v>
      </c>
      <c r="C184" s="30" t="s">
        <v>492</v>
      </c>
      <c r="D184" s="31" t="s">
        <v>493</v>
      </c>
      <c r="E184" s="32">
        <v>20000</v>
      </c>
      <c r="F184" s="32">
        <v>0</v>
      </c>
      <c r="G184" s="33">
        <v>20000</v>
      </c>
      <c r="H184" s="15">
        <f t="shared" si="16"/>
        <v>0</v>
      </c>
      <c r="I184" s="40">
        <v>0.75</v>
      </c>
      <c r="J184" s="27">
        <f t="shared" si="17"/>
        <v>-0.75</v>
      </c>
    </row>
    <row r="185" ht="62.4" spans="1:10">
      <c r="A185" s="28" t="s">
        <v>451</v>
      </c>
      <c r="B185" s="29" t="s">
        <v>494</v>
      </c>
      <c r="C185" s="30" t="s">
        <v>495</v>
      </c>
      <c r="D185" s="31" t="s">
        <v>457</v>
      </c>
      <c r="E185" s="32">
        <v>50000</v>
      </c>
      <c r="F185" s="32">
        <v>12473.8</v>
      </c>
      <c r="G185" s="33">
        <v>37526.2</v>
      </c>
      <c r="H185" s="15">
        <f t="shared" si="16"/>
        <v>0.249476</v>
      </c>
      <c r="I185" s="40">
        <v>0.75</v>
      </c>
      <c r="J185" s="27">
        <f t="shared" si="17"/>
        <v>-0.500524</v>
      </c>
    </row>
    <row r="186" ht="46.8" spans="1:10">
      <c r="A186" s="28" t="s">
        <v>451</v>
      </c>
      <c r="B186" s="29" t="s">
        <v>496</v>
      </c>
      <c r="C186" s="30" t="s">
        <v>497</v>
      </c>
      <c r="D186" s="31" t="s">
        <v>457</v>
      </c>
      <c r="E186" s="32">
        <v>80000</v>
      </c>
      <c r="F186" s="32">
        <v>649</v>
      </c>
      <c r="G186" s="33">
        <v>79351</v>
      </c>
      <c r="H186" s="15">
        <f t="shared" si="16"/>
        <v>0.0081125</v>
      </c>
      <c r="I186" s="40">
        <v>0.75</v>
      </c>
      <c r="J186" s="27">
        <f t="shared" si="17"/>
        <v>-0.7418875</v>
      </c>
    </row>
    <row r="187" ht="46.8" spans="1:10">
      <c r="A187" s="28" t="s">
        <v>451</v>
      </c>
      <c r="B187" s="29" t="s">
        <v>498</v>
      </c>
      <c r="C187" s="30" t="s">
        <v>499</v>
      </c>
      <c r="D187" s="31" t="s">
        <v>500</v>
      </c>
      <c r="E187" s="32">
        <v>90000</v>
      </c>
      <c r="F187" s="32">
        <v>0</v>
      </c>
      <c r="G187" s="33">
        <v>90000</v>
      </c>
      <c r="H187" s="15">
        <f t="shared" si="16"/>
        <v>0</v>
      </c>
      <c r="I187" s="40">
        <v>0.75</v>
      </c>
      <c r="J187" s="27">
        <f t="shared" si="17"/>
        <v>-0.75</v>
      </c>
    </row>
    <row r="188" ht="62.4" spans="1:10">
      <c r="A188" s="28" t="s">
        <v>451</v>
      </c>
      <c r="B188" s="29" t="s">
        <v>501</v>
      </c>
      <c r="C188" s="30" t="s">
        <v>502</v>
      </c>
      <c r="D188" s="31" t="s">
        <v>457</v>
      </c>
      <c r="E188" s="32">
        <v>160000</v>
      </c>
      <c r="F188" s="32">
        <v>14519.69</v>
      </c>
      <c r="G188" s="33">
        <v>145480.31</v>
      </c>
      <c r="H188" s="15">
        <f t="shared" si="16"/>
        <v>0.0907480625</v>
      </c>
      <c r="I188" s="40">
        <v>0.75</v>
      </c>
      <c r="J188" s="27">
        <f t="shared" si="17"/>
        <v>-0.6592519375</v>
      </c>
    </row>
    <row r="189" ht="46.8" spans="1:10">
      <c r="A189" s="28" t="s">
        <v>451</v>
      </c>
      <c r="B189" s="29" t="s">
        <v>503</v>
      </c>
      <c r="C189" s="30" t="s">
        <v>504</v>
      </c>
      <c r="D189" s="31" t="s">
        <v>505</v>
      </c>
      <c r="E189" s="32">
        <v>10000</v>
      </c>
      <c r="F189" s="32">
        <v>5252</v>
      </c>
      <c r="G189" s="33">
        <v>4748</v>
      </c>
      <c r="H189" s="15">
        <f t="shared" si="16"/>
        <v>0.5252</v>
      </c>
      <c r="I189" s="40">
        <v>0.75</v>
      </c>
      <c r="J189" s="27">
        <f t="shared" si="17"/>
        <v>-0.2248</v>
      </c>
    </row>
    <row r="190" ht="46.8" spans="1:10">
      <c r="A190" s="28" t="s">
        <v>451</v>
      </c>
      <c r="B190" s="29" t="s">
        <v>506</v>
      </c>
      <c r="C190" s="30" t="s">
        <v>507</v>
      </c>
      <c r="D190" s="31" t="s">
        <v>457</v>
      </c>
      <c r="E190" s="32">
        <v>545000</v>
      </c>
      <c r="F190" s="32">
        <v>30800</v>
      </c>
      <c r="G190" s="33">
        <v>514200</v>
      </c>
      <c r="H190" s="15">
        <f t="shared" si="16"/>
        <v>0.0565137614678899</v>
      </c>
      <c r="I190" s="40">
        <v>0.75</v>
      </c>
      <c r="J190" s="27">
        <f t="shared" si="17"/>
        <v>-0.69348623853211</v>
      </c>
    </row>
    <row r="191" ht="62.4" spans="1:10">
      <c r="A191" s="28" t="s">
        <v>451</v>
      </c>
      <c r="B191" s="29" t="s">
        <v>508</v>
      </c>
      <c r="C191" s="30" t="s">
        <v>509</v>
      </c>
      <c r="D191" s="31" t="s">
        <v>510</v>
      </c>
      <c r="E191" s="32">
        <v>100000</v>
      </c>
      <c r="F191" s="32">
        <v>0</v>
      </c>
      <c r="G191" s="33">
        <v>100000</v>
      </c>
      <c r="H191" s="15">
        <f t="shared" si="16"/>
        <v>0</v>
      </c>
      <c r="I191" s="40">
        <v>0.75</v>
      </c>
      <c r="J191" s="27">
        <f t="shared" si="17"/>
        <v>-0.75</v>
      </c>
    </row>
    <row r="192" ht="46.8" spans="1:10">
      <c r="A192" s="28" t="s">
        <v>451</v>
      </c>
      <c r="B192" s="29" t="s">
        <v>511</v>
      </c>
      <c r="C192" s="30" t="s">
        <v>512</v>
      </c>
      <c r="D192" s="31" t="s">
        <v>513</v>
      </c>
      <c r="E192" s="32">
        <v>30000</v>
      </c>
      <c r="F192" s="32">
        <v>0</v>
      </c>
      <c r="G192" s="33">
        <v>30000</v>
      </c>
      <c r="H192" s="15">
        <f t="shared" si="16"/>
        <v>0</v>
      </c>
      <c r="I192" s="40">
        <v>0.75</v>
      </c>
      <c r="J192" s="27">
        <f t="shared" si="17"/>
        <v>-0.75</v>
      </c>
    </row>
    <row r="193" ht="62.4" spans="1:10">
      <c r="A193" s="28" t="s">
        <v>451</v>
      </c>
      <c r="B193" s="29" t="s">
        <v>514</v>
      </c>
      <c r="C193" s="30" t="s">
        <v>515</v>
      </c>
      <c r="D193" s="31" t="s">
        <v>516</v>
      </c>
      <c r="E193" s="32">
        <v>50000</v>
      </c>
      <c r="F193" s="32">
        <v>1291</v>
      </c>
      <c r="G193" s="33">
        <v>48709</v>
      </c>
      <c r="H193" s="15">
        <f t="shared" si="16"/>
        <v>0.02582</v>
      </c>
      <c r="I193" s="40">
        <v>0.75</v>
      </c>
      <c r="J193" s="27">
        <f t="shared" si="17"/>
        <v>-0.72418</v>
      </c>
    </row>
    <row r="194" ht="62.4" spans="1:10">
      <c r="A194" s="28" t="s">
        <v>451</v>
      </c>
      <c r="B194" s="29" t="s">
        <v>517</v>
      </c>
      <c r="C194" s="30" t="s">
        <v>518</v>
      </c>
      <c r="D194" s="31" t="s">
        <v>519</v>
      </c>
      <c r="E194" s="32">
        <v>20000</v>
      </c>
      <c r="F194" s="32">
        <v>0</v>
      </c>
      <c r="G194" s="33">
        <v>20000</v>
      </c>
      <c r="H194" s="15">
        <f t="shared" si="16"/>
        <v>0</v>
      </c>
      <c r="I194" s="40">
        <v>0.75</v>
      </c>
      <c r="J194" s="27">
        <f t="shared" si="17"/>
        <v>-0.75</v>
      </c>
    </row>
    <row r="195" ht="62.4" spans="1:10">
      <c r="A195" s="28" t="s">
        <v>451</v>
      </c>
      <c r="B195" s="29" t="s">
        <v>520</v>
      </c>
      <c r="C195" s="30" t="s">
        <v>521</v>
      </c>
      <c r="D195" s="31" t="s">
        <v>457</v>
      </c>
      <c r="E195" s="32">
        <v>20000</v>
      </c>
      <c r="F195" s="32">
        <v>0</v>
      </c>
      <c r="G195" s="33">
        <v>20000</v>
      </c>
      <c r="H195" s="15">
        <f t="shared" si="16"/>
        <v>0</v>
      </c>
      <c r="I195" s="40">
        <v>0.75</v>
      </c>
      <c r="J195" s="27">
        <f t="shared" si="17"/>
        <v>-0.75</v>
      </c>
    </row>
    <row r="196" ht="62.4" spans="1:10">
      <c r="A196" s="28" t="s">
        <v>451</v>
      </c>
      <c r="B196" s="29" t="s">
        <v>522</v>
      </c>
      <c r="C196" s="30" t="s">
        <v>523</v>
      </c>
      <c r="D196" s="31" t="s">
        <v>524</v>
      </c>
      <c r="E196" s="32">
        <v>20000</v>
      </c>
      <c r="F196" s="32">
        <v>0</v>
      </c>
      <c r="G196" s="33">
        <v>20000</v>
      </c>
      <c r="H196" s="15">
        <f t="shared" ref="H196:H259" si="21">F196/E196</f>
        <v>0</v>
      </c>
      <c r="I196" s="40">
        <v>0.75</v>
      </c>
      <c r="J196" s="27">
        <f t="shared" ref="J196:J259" si="22">H196-I196</f>
        <v>-0.75</v>
      </c>
    </row>
    <row r="197" ht="62.4" spans="1:10">
      <c r="A197" s="28" t="s">
        <v>451</v>
      </c>
      <c r="B197" s="29" t="s">
        <v>525</v>
      </c>
      <c r="C197" s="30" t="s">
        <v>526</v>
      </c>
      <c r="D197" s="31" t="s">
        <v>460</v>
      </c>
      <c r="E197" s="32">
        <v>10000</v>
      </c>
      <c r="F197" s="32">
        <v>0</v>
      </c>
      <c r="G197" s="33">
        <v>10000</v>
      </c>
      <c r="H197" s="15">
        <f t="shared" si="21"/>
        <v>0</v>
      </c>
      <c r="I197" s="40">
        <v>0.75</v>
      </c>
      <c r="J197" s="27">
        <f t="shared" si="22"/>
        <v>-0.75</v>
      </c>
    </row>
    <row r="198" ht="62.4" spans="1:10">
      <c r="A198" s="28" t="s">
        <v>451</v>
      </c>
      <c r="B198" s="29" t="s">
        <v>527</v>
      </c>
      <c r="C198" s="30" t="s">
        <v>528</v>
      </c>
      <c r="D198" s="31" t="s">
        <v>529</v>
      </c>
      <c r="E198" s="32">
        <v>10000</v>
      </c>
      <c r="F198" s="32">
        <v>0</v>
      </c>
      <c r="G198" s="33">
        <v>10000</v>
      </c>
      <c r="H198" s="15">
        <f t="shared" si="21"/>
        <v>0</v>
      </c>
      <c r="I198" s="40">
        <v>0.75</v>
      </c>
      <c r="J198" s="27">
        <f t="shared" si="22"/>
        <v>-0.75</v>
      </c>
    </row>
    <row r="199" ht="62.4" spans="1:10">
      <c r="A199" s="28" t="s">
        <v>451</v>
      </c>
      <c r="B199" s="29" t="s">
        <v>530</v>
      </c>
      <c r="C199" s="30" t="s">
        <v>531</v>
      </c>
      <c r="D199" s="31" t="s">
        <v>532</v>
      </c>
      <c r="E199" s="32">
        <v>10000</v>
      </c>
      <c r="F199" s="32">
        <v>0</v>
      </c>
      <c r="G199" s="33">
        <v>10000</v>
      </c>
      <c r="H199" s="15">
        <f t="shared" si="21"/>
        <v>0</v>
      </c>
      <c r="I199" s="40">
        <v>0.75</v>
      </c>
      <c r="J199" s="27">
        <f t="shared" si="22"/>
        <v>-0.75</v>
      </c>
    </row>
    <row r="200" ht="62.4" spans="1:10">
      <c r="A200" s="28" t="s">
        <v>451</v>
      </c>
      <c r="B200" s="29" t="s">
        <v>533</v>
      </c>
      <c r="C200" s="30" t="s">
        <v>534</v>
      </c>
      <c r="D200" s="31" t="s">
        <v>535</v>
      </c>
      <c r="E200" s="32">
        <v>100000</v>
      </c>
      <c r="F200" s="32">
        <v>0</v>
      </c>
      <c r="G200" s="33">
        <v>100000</v>
      </c>
      <c r="H200" s="15">
        <f t="shared" si="21"/>
        <v>0</v>
      </c>
      <c r="I200" s="40">
        <v>0.75</v>
      </c>
      <c r="J200" s="27">
        <f t="shared" si="22"/>
        <v>-0.75</v>
      </c>
    </row>
    <row r="201" ht="62.4" spans="1:10">
      <c r="A201" s="28" t="s">
        <v>451</v>
      </c>
      <c r="B201" s="29" t="s">
        <v>536</v>
      </c>
      <c r="C201" s="30" t="s">
        <v>537</v>
      </c>
      <c r="D201" s="31" t="s">
        <v>538</v>
      </c>
      <c r="E201" s="32">
        <v>100000</v>
      </c>
      <c r="F201" s="32">
        <v>0</v>
      </c>
      <c r="G201" s="33">
        <v>100000</v>
      </c>
      <c r="H201" s="15">
        <f t="shared" si="21"/>
        <v>0</v>
      </c>
      <c r="I201" s="40">
        <v>0.75</v>
      </c>
      <c r="J201" s="27">
        <f t="shared" si="22"/>
        <v>-0.75</v>
      </c>
    </row>
    <row r="202" ht="62.4" spans="1:10">
      <c r="A202" s="28" t="s">
        <v>451</v>
      </c>
      <c r="B202" s="29" t="s">
        <v>539</v>
      </c>
      <c r="C202" s="30" t="s">
        <v>540</v>
      </c>
      <c r="D202" s="31" t="s">
        <v>457</v>
      </c>
      <c r="E202" s="32">
        <v>100000</v>
      </c>
      <c r="F202" s="32">
        <v>0</v>
      </c>
      <c r="G202" s="33">
        <v>100000</v>
      </c>
      <c r="H202" s="15">
        <f t="shared" si="21"/>
        <v>0</v>
      </c>
      <c r="I202" s="40">
        <v>0.75</v>
      </c>
      <c r="J202" s="27">
        <f t="shared" si="22"/>
        <v>-0.75</v>
      </c>
    </row>
    <row r="203" ht="62.4" spans="1:10">
      <c r="A203" s="28" t="s">
        <v>451</v>
      </c>
      <c r="B203" s="29" t="s">
        <v>541</v>
      </c>
      <c r="C203" s="30" t="s">
        <v>542</v>
      </c>
      <c r="D203" s="31" t="s">
        <v>516</v>
      </c>
      <c r="E203" s="32">
        <v>150000</v>
      </c>
      <c r="F203" s="32">
        <v>0</v>
      </c>
      <c r="G203" s="33">
        <v>150000</v>
      </c>
      <c r="H203" s="15">
        <f t="shared" si="21"/>
        <v>0</v>
      </c>
      <c r="I203" s="40">
        <v>0.75</v>
      </c>
      <c r="J203" s="27">
        <f t="shared" si="22"/>
        <v>-0.75</v>
      </c>
    </row>
    <row r="204" ht="62.4" spans="1:10">
      <c r="A204" s="28" t="s">
        <v>451</v>
      </c>
      <c r="B204" s="29" t="s">
        <v>543</v>
      </c>
      <c r="C204" s="30" t="s">
        <v>544</v>
      </c>
      <c r="D204" s="31" t="s">
        <v>545</v>
      </c>
      <c r="E204" s="32">
        <v>100000</v>
      </c>
      <c r="F204" s="32">
        <v>30235</v>
      </c>
      <c r="G204" s="33">
        <v>69765</v>
      </c>
      <c r="H204" s="15">
        <f t="shared" si="21"/>
        <v>0.30235</v>
      </c>
      <c r="I204" s="40">
        <v>0.75</v>
      </c>
      <c r="J204" s="27">
        <f t="shared" si="22"/>
        <v>-0.44765</v>
      </c>
    </row>
    <row r="205" ht="46.8" spans="1:10">
      <c r="A205" s="28" t="s">
        <v>451</v>
      </c>
      <c r="B205" s="29" t="s">
        <v>546</v>
      </c>
      <c r="C205" s="30" t="s">
        <v>547</v>
      </c>
      <c r="D205" s="31" t="s">
        <v>548</v>
      </c>
      <c r="E205" s="32">
        <v>30000</v>
      </c>
      <c r="F205" s="32">
        <v>0</v>
      </c>
      <c r="G205" s="33">
        <v>30000</v>
      </c>
      <c r="H205" s="15">
        <f t="shared" si="21"/>
        <v>0</v>
      </c>
      <c r="I205" s="40">
        <v>0.75</v>
      </c>
      <c r="J205" s="27">
        <f t="shared" si="22"/>
        <v>-0.75</v>
      </c>
    </row>
    <row r="206" ht="46.8" spans="1:10">
      <c r="A206" s="34" t="s">
        <v>549</v>
      </c>
      <c r="B206" s="29"/>
      <c r="C206" s="30"/>
      <c r="D206" s="31"/>
      <c r="E206" s="32">
        <f t="shared" ref="E206:G206" si="23">SUBTOTAL(9,E171:E205)</f>
        <v>3402000</v>
      </c>
      <c r="F206" s="32">
        <f t="shared" si="23"/>
        <v>650988.83</v>
      </c>
      <c r="G206" s="33">
        <f t="shared" si="23"/>
        <v>2751011.17</v>
      </c>
      <c r="H206" s="15">
        <f t="shared" si="21"/>
        <v>0.19135474132863</v>
      </c>
      <c r="I206" s="40">
        <v>0.75</v>
      </c>
      <c r="J206" s="27">
        <f t="shared" si="22"/>
        <v>-0.55864525867137</v>
      </c>
    </row>
    <row r="207" ht="15.6" spans="1:10">
      <c r="A207" s="35" t="s">
        <v>550</v>
      </c>
      <c r="B207" s="36" t="s">
        <v>551</v>
      </c>
      <c r="C207" s="37" t="s">
        <v>552</v>
      </c>
      <c r="D207" s="35" t="s">
        <v>553</v>
      </c>
      <c r="E207" s="38">
        <v>20000</v>
      </c>
      <c r="F207" s="38">
        <v>10030</v>
      </c>
      <c r="G207" s="39">
        <v>9970</v>
      </c>
      <c r="H207" s="8">
        <f t="shared" si="21"/>
        <v>0.5015</v>
      </c>
      <c r="I207" s="41">
        <v>0.75</v>
      </c>
      <c r="J207" s="8">
        <f t="shared" si="22"/>
        <v>-0.2485</v>
      </c>
    </row>
    <row r="208" ht="46.8" spans="1:10">
      <c r="A208" s="28" t="s">
        <v>550</v>
      </c>
      <c r="B208" s="29" t="s">
        <v>554</v>
      </c>
      <c r="C208" s="30" t="s">
        <v>555</v>
      </c>
      <c r="D208" s="31" t="s">
        <v>556</v>
      </c>
      <c r="E208" s="32">
        <v>250000</v>
      </c>
      <c r="F208" s="32">
        <v>56494.12</v>
      </c>
      <c r="G208" s="33">
        <v>193505.88</v>
      </c>
      <c r="H208" s="15">
        <f t="shared" si="21"/>
        <v>0.22597648</v>
      </c>
      <c r="I208" s="40">
        <v>0.75</v>
      </c>
      <c r="J208" s="27">
        <f t="shared" si="22"/>
        <v>-0.52402352</v>
      </c>
    </row>
    <row r="209" ht="46.8" spans="1:10">
      <c r="A209" s="28" t="s">
        <v>550</v>
      </c>
      <c r="B209" s="29" t="s">
        <v>557</v>
      </c>
      <c r="C209" s="30" t="s">
        <v>558</v>
      </c>
      <c r="D209" s="31" t="s">
        <v>559</v>
      </c>
      <c r="E209" s="32">
        <v>10000</v>
      </c>
      <c r="F209" s="32">
        <v>4133</v>
      </c>
      <c r="G209" s="33">
        <v>5867</v>
      </c>
      <c r="H209" s="15">
        <f t="shared" si="21"/>
        <v>0.4133</v>
      </c>
      <c r="I209" s="40">
        <v>0.75</v>
      </c>
      <c r="J209" s="27">
        <f t="shared" si="22"/>
        <v>-0.3367</v>
      </c>
    </row>
    <row r="210" ht="46.8" spans="1:10">
      <c r="A210" s="28" t="s">
        <v>550</v>
      </c>
      <c r="B210" s="29" t="s">
        <v>560</v>
      </c>
      <c r="C210" s="30" t="s">
        <v>561</v>
      </c>
      <c r="D210" s="31" t="s">
        <v>562</v>
      </c>
      <c r="E210" s="32">
        <v>10000</v>
      </c>
      <c r="F210" s="32">
        <v>0</v>
      </c>
      <c r="G210" s="33">
        <v>10000</v>
      </c>
      <c r="H210" s="15">
        <f t="shared" si="21"/>
        <v>0</v>
      </c>
      <c r="I210" s="40">
        <v>0.75</v>
      </c>
      <c r="J210" s="27">
        <f t="shared" si="22"/>
        <v>-0.75</v>
      </c>
    </row>
    <row r="211" ht="62.4" spans="1:10">
      <c r="A211" s="28" t="s">
        <v>550</v>
      </c>
      <c r="B211" s="29" t="s">
        <v>563</v>
      </c>
      <c r="C211" s="30" t="s">
        <v>564</v>
      </c>
      <c r="D211" s="31" t="s">
        <v>565</v>
      </c>
      <c r="E211" s="32">
        <v>20000</v>
      </c>
      <c r="F211" s="32">
        <v>2798</v>
      </c>
      <c r="G211" s="33">
        <v>17202</v>
      </c>
      <c r="H211" s="15">
        <f t="shared" si="21"/>
        <v>0.1399</v>
      </c>
      <c r="I211" s="40">
        <v>0.75</v>
      </c>
      <c r="J211" s="27">
        <f t="shared" si="22"/>
        <v>-0.6101</v>
      </c>
    </row>
    <row r="212" ht="62.4" spans="1:10">
      <c r="A212" s="28" t="s">
        <v>550</v>
      </c>
      <c r="B212" s="29" t="s">
        <v>566</v>
      </c>
      <c r="C212" s="30" t="s">
        <v>567</v>
      </c>
      <c r="D212" s="31" t="s">
        <v>562</v>
      </c>
      <c r="E212" s="32">
        <v>20000</v>
      </c>
      <c r="F212" s="32">
        <v>0</v>
      </c>
      <c r="G212" s="33">
        <v>20000</v>
      </c>
      <c r="H212" s="15">
        <f t="shared" si="21"/>
        <v>0</v>
      </c>
      <c r="I212" s="40">
        <v>0.75</v>
      </c>
      <c r="J212" s="27">
        <f t="shared" si="22"/>
        <v>-0.75</v>
      </c>
    </row>
    <row r="213" ht="62.4" spans="1:10">
      <c r="A213" s="28" t="s">
        <v>550</v>
      </c>
      <c r="B213" s="29" t="s">
        <v>568</v>
      </c>
      <c r="C213" s="30" t="s">
        <v>569</v>
      </c>
      <c r="D213" s="31" t="s">
        <v>570</v>
      </c>
      <c r="E213" s="32">
        <v>20000</v>
      </c>
      <c r="F213" s="32">
        <v>15000</v>
      </c>
      <c r="G213" s="33">
        <v>5000</v>
      </c>
      <c r="H213" s="15">
        <f t="shared" si="21"/>
        <v>0.75</v>
      </c>
      <c r="I213" s="40">
        <v>0.75</v>
      </c>
      <c r="J213" s="27">
        <f t="shared" si="22"/>
        <v>0</v>
      </c>
    </row>
    <row r="214" ht="46.8" spans="1:10">
      <c r="A214" s="28" t="s">
        <v>550</v>
      </c>
      <c r="B214" s="29" t="s">
        <v>571</v>
      </c>
      <c r="C214" s="30" t="s">
        <v>572</v>
      </c>
      <c r="D214" s="31" t="s">
        <v>573</v>
      </c>
      <c r="E214" s="32">
        <v>50000</v>
      </c>
      <c r="F214" s="32">
        <v>7314.98</v>
      </c>
      <c r="G214" s="33">
        <v>42685.02</v>
      </c>
      <c r="H214" s="15">
        <f t="shared" si="21"/>
        <v>0.1462996</v>
      </c>
      <c r="I214" s="40">
        <v>0.75</v>
      </c>
      <c r="J214" s="27">
        <f t="shared" si="22"/>
        <v>-0.6037004</v>
      </c>
    </row>
    <row r="215" ht="46.8" spans="1:10">
      <c r="A215" s="28" t="s">
        <v>550</v>
      </c>
      <c r="B215" s="29" t="s">
        <v>574</v>
      </c>
      <c r="C215" s="30" t="s">
        <v>575</v>
      </c>
      <c r="D215" s="31" t="s">
        <v>556</v>
      </c>
      <c r="E215" s="32">
        <v>105000</v>
      </c>
      <c r="F215" s="32">
        <v>18387.64</v>
      </c>
      <c r="G215" s="33">
        <v>86612.36</v>
      </c>
      <c r="H215" s="15">
        <f t="shared" si="21"/>
        <v>0.175120380952381</v>
      </c>
      <c r="I215" s="40">
        <v>0.75</v>
      </c>
      <c r="J215" s="27">
        <f t="shared" si="22"/>
        <v>-0.574879619047619</v>
      </c>
    </row>
    <row r="216" ht="62.4" spans="1:10">
      <c r="A216" s="28" t="s">
        <v>550</v>
      </c>
      <c r="B216" s="29" t="s">
        <v>576</v>
      </c>
      <c r="C216" s="30" t="s">
        <v>577</v>
      </c>
      <c r="D216" s="31" t="s">
        <v>578</v>
      </c>
      <c r="E216" s="32">
        <v>100000</v>
      </c>
      <c r="F216" s="32">
        <v>0</v>
      </c>
      <c r="G216" s="33">
        <v>100000</v>
      </c>
      <c r="H216" s="15">
        <f t="shared" si="21"/>
        <v>0</v>
      </c>
      <c r="I216" s="40">
        <v>0.75</v>
      </c>
      <c r="J216" s="27">
        <f t="shared" si="22"/>
        <v>-0.75</v>
      </c>
    </row>
    <row r="217" ht="62.4" spans="1:10">
      <c r="A217" s="28" t="s">
        <v>550</v>
      </c>
      <c r="B217" s="29" t="s">
        <v>579</v>
      </c>
      <c r="C217" s="30" t="s">
        <v>580</v>
      </c>
      <c r="D217" s="31" t="s">
        <v>581</v>
      </c>
      <c r="E217" s="32">
        <v>100000</v>
      </c>
      <c r="F217" s="32">
        <v>0</v>
      </c>
      <c r="G217" s="33">
        <v>100000</v>
      </c>
      <c r="H217" s="15">
        <f t="shared" si="21"/>
        <v>0</v>
      </c>
      <c r="I217" s="40">
        <v>0.75</v>
      </c>
      <c r="J217" s="27">
        <f t="shared" si="22"/>
        <v>-0.75</v>
      </c>
    </row>
    <row r="218" ht="31.2" spans="1:10">
      <c r="A218" s="34" t="s">
        <v>582</v>
      </c>
      <c r="B218" s="29"/>
      <c r="C218" s="30"/>
      <c r="D218" s="31"/>
      <c r="E218" s="32">
        <f t="shared" ref="E218:G218" si="24">SUBTOTAL(9,E207:E217)</f>
        <v>705000</v>
      </c>
      <c r="F218" s="32">
        <f t="shared" si="24"/>
        <v>114157.74</v>
      </c>
      <c r="G218" s="33">
        <f t="shared" si="24"/>
        <v>590842.26</v>
      </c>
      <c r="H218" s="15">
        <f t="shared" si="21"/>
        <v>0.161925872340426</v>
      </c>
      <c r="I218" s="40">
        <v>0.75</v>
      </c>
      <c r="J218" s="27">
        <f t="shared" si="22"/>
        <v>-0.588074127659574</v>
      </c>
    </row>
    <row r="219" ht="46.8" spans="1:10">
      <c r="A219" s="35" t="s">
        <v>583</v>
      </c>
      <c r="B219" s="36" t="s">
        <v>584</v>
      </c>
      <c r="C219" s="37" t="s">
        <v>585</v>
      </c>
      <c r="D219" s="35" t="s">
        <v>586</v>
      </c>
      <c r="E219" s="38">
        <v>50000</v>
      </c>
      <c r="F219" s="38">
        <v>23000</v>
      </c>
      <c r="G219" s="39">
        <v>27000</v>
      </c>
      <c r="H219" s="8">
        <f t="shared" si="21"/>
        <v>0.46</v>
      </c>
      <c r="I219" s="41">
        <v>0.75</v>
      </c>
      <c r="J219" s="8">
        <f t="shared" si="22"/>
        <v>-0.29</v>
      </c>
    </row>
    <row r="220" ht="46.8" spans="1:10">
      <c r="A220" s="35" t="s">
        <v>583</v>
      </c>
      <c r="B220" s="36" t="s">
        <v>587</v>
      </c>
      <c r="C220" s="37" t="s">
        <v>588</v>
      </c>
      <c r="D220" s="35" t="s">
        <v>589</v>
      </c>
      <c r="E220" s="38">
        <v>50000</v>
      </c>
      <c r="F220" s="38">
        <v>26368</v>
      </c>
      <c r="G220" s="39">
        <v>23632</v>
      </c>
      <c r="H220" s="8">
        <f t="shared" si="21"/>
        <v>0.52736</v>
      </c>
      <c r="I220" s="41">
        <v>0.75</v>
      </c>
      <c r="J220" s="8">
        <f t="shared" si="22"/>
        <v>-0.22264</v>
      </c>
    </row>
    <row r="221" ht="46.8" spans="1:10">
      <c r="A221" s="35" t="s">
        <v>583</v>
      </c>
      <c r="B221" s="36" t="s">
        <v>590</v>
      </c>
      <c r="C221" s="37" t="s">
        <v>591</v>
      </c>
      <c r="D221" s="35" t="s">
        <v>592</v>
      </c>
      <c r="E221" s="38">
        <v>50000</v>
      </c>
      <c r="F221" s="38">
        <v>49947</v>
      </c>
      <c r="G221" s="39">
        <v>53</v>
      </c>
      <c r="H221" s="8">
        <f t="shared" si="21"/>
        <v>0.99894</v>
      </c>
      <c r="I221" s="41">
        <v>0.75</v>
      </c>
      <c r="J221" s="8">
        <f t="shared" si="22"/>
        <v>0.24894</v>
      </c>
    </row>
    <row r="222" ht="46.8" spans="1:10">
      <c r="A222" s="28" t="s">
        <v>583</v>
      </c>
      <c r="B222" s="29" t="s">
        <v>593</v>
      </c>
      <c r="C222" s="30" t="s">
        <v>594</v>
      </c>
      <c r="D222" s="31" t="s">
        <v>586</v>
      </c>
      <c r="E222" s="32">
        <v>500000</v>
      </c>
      <c r="F222" s="32">
        <v>4020.2</v>
      </c>
      <c r="G222" s="33">
        <v>495979.8</v>
      </c>
      <c r="H222" s="15">
        <f t="shared" si="21"/>
        <v>0.0080404</v>
      </c>
      <c r="I222" s="40">
        <v>0.75</v>
      </c>
      <c r="J222" s="27">
        <f t="shared" si="22"/>
        <v>-0.7419596</v>
      </c>
    </row>
    <row r="223" ht="46.8" spans="1:10">
      <c r="A223" s="28" t="s">
        <v>583</v>
      </c>
      <c r="B223" s="29" t="s">
        <v>595</v>
      </c>
      <c r="C223" s="30" t="s">
        <v>596</v>
      </c>
      <c r="D223" s="31" t="s">
        <v>597</v>
      </c>
      <c r="E223" s="32">
        <v>100000</v>
      </c>
      <c r="F223" s="32">
        <v>72670.25</v>
      </c>
      <c r="G223" s="33">
        <v>27329.75</v>
      </c>
      <c r="H223" s="15">
        <f t="shared" si="21"/>
        <v>0.7267025</v>
      </c>
      <c r="I223" s="40">
        <v>0.75</v>
      </c>
      <c r="J223" s="27">
        <f t="shared" si="22"/>
        <v>-0.0232975</v>
      </c>
    </row>
    <row r="224" ht="46.8" spans="1:10">
      <c r="A224" s="28" t="s">
        <v>583</v>
      </c>
      <c r="B224" s="29" t="s">
        <v>598</v>
      </c>
      <c r="C224" s="30" t="s">
        <v>599</v>
      </c>
      <c r="D224" s="31" t="s">
        <v>600</v>
      </c>
      <c r="E224" s="32">
        <v>350000</v>
      </c>
      <c r="F224" s="32">
        <v>328115.66</v>
      </c>
      <c r="G224" s="33">
        <v>21884.34</v>
      </c>
      <c r="H224" s="15">
        <f t="shared" si="21"/>
        <v>0.937473314285714</v>
      </c>
      <c r="I224" s="40">
        <v>0.75</v>
      </c>
      <c r="J224" s="27">
        <f t="shared" si="22"/>
        <v>0.187473314285714</v>
      </c>
    </row>
    <row r="225" ht="46.8" spans="1:10">
      <c r="A225" s="28" t="s">
        <v>583</v>
      </c>
      <c r="B225" s="29" t="s">
        <v>601</v>
      </c>
      <c r="C225" s="30" t="s">
        <v>602</v>
      </c>
      <c r="D225" s="31" t="s">
        <v>603</v>
      </c>
      <c r="E225" s="32">
        <v>100000</v>
      </c>
      <c r="F225" s="32">
        <v>36848</v>
      </c>
      <c r="G225" s="33">
        <v>63152</v>
      </c>
      <c r="H225" s="15">
        <f t="shared" si="21"/>
        <v>0.36848</v>
      </c>
      <c r="I225" s="40">
        <v>0.75</v>
      </c>
      <c r="J225" s="27">
        <f t="shared" si="22"/>
        <v>-0.38152</v>
      </c>
    </row>
    <row r="226" ht="46.8" spans="1:10">
      <c r="A226" s="28" t="s">
        <v>583</v>
      </c>
      <c r="B226" s="29" t="s">
        <v>604</v>
      </c>
      <c r="C226" s="30" t="s">
        <v>605</v>
      </c>
      <c r="D226" s="31" t="s">
        <v>606</v>
      </c>
      <c r="E226" s="32">
        <v>300000</v>
      </c>
      <c r="F226" s="32">
        <v>172293.9</v>
      </c>
      <c r="G226" s="33">
        <v>127706.1</v>
      </c>
      <c r="H226" s="15">
        <f t="shared" si="21"/>
        <v>0.574313</v>
      </c>
      <c r="I226" s="40">
        <v>0.75</v>
      </c>
      <c r="J226" s="27">
        <f t="shared" si="22"/>
        <v>-0.175687</v>
      </c>
    </row>
    <row r="227" ht="62.4" spans="1:10">
      <c r="A227" s="28" t="s">
        <v>583</v>
      </c>
      <c r="B227" s="29" t="s">
        <v>607</v>
      </c>
      <c r="C227" s="30" t="s">
        <v>608</v>
      </c>
      <c r="D227" s="31" t="s">
        <v>609</v>
      </c>
      <c r="E227" s="32">
        <v>20000</v>
      </c>
      <c r="F227" s="32">
        <v>9999</v>
      </c>
      <c r="G227" s="33">
        <v>10001</v>
      </c>
      <c r="H227" s="15">
        <f t="shared" si="21"/>
        <v>0.49995</v>
      </c>
      <c r="I227" s="40">
        <v>0.75</v>
      </c>
      <c r="J227" s="27">
        <f t="shared" si="22"/>
        <v>-0.25005</v>
      </c>
    </row>
    <row r="228" ht="46.8" spans="1:10">
      <c r="A228" s="28" t="s">
        <v>583</v>
      </c>
      <c r="B228" s="29" t="s">
        <v>610</v>
      </c>
      <c r="C228" s="30" t="s">
        <v>611</v>
      </c>
      <c r="D228" s="31" t="s">
        <v>612</v>
      </c>
      <c r="E228" s="32">
        <v>200000</v>
      </c>
      <c r="F228" s="32">
        <v>0</v>
      </c>
      <c r="G228" s="33">
        <v>200000</v>
      </c>
      <c r="H228" s="15">
        <f t="shared" si="21"/>
        <v>0</v>
      </c>
      <c r="I228" s="40">
        <v>0.75</v>
      </c>
      <c r="J228" s="27">
        <f t="shared" si="22"/>
        <v>-0.75</v>
      </c>
    </row>
    <row r="229" ht="46.8" spans="1:10">
      <c r="A229" s="28" t="s">
        <v>583</v>
      </c>
      <c r="B229" s="29" t="s">
        <v>613</v>
      </c>
      <c r="C229" s="30" t="s">
        <v>614</v>
      </c>
      <c r="D229" s="31" t="s">
        <v>615</v>
      </c>
      <c r="E229" s="32">
        <v>400000</v>
      </c>
      <c r="F229" s="32">
        <v>38550</v>
      </c>
      <c r="G229" s="33">
        <v>361450</v>
      </c>
      <c r="H229" s="15">
        <f t="shared" si="21"/>
        <v>0.096375</v>
      </c>
      <c r="I229" s="40">
        <v>0.75</v>
      </c>
      <c r="J229" s="27">
        <f t="shared" si="22"/>
        <v>-0.653625</v>
      </c>
    </row>
    <row r="230" ht="46.8" spans="1:10">
      <c r="A230" s="28" t="s">
        <v>583</v>
      </c>
      <c r="B230" s="29" t="s">
        <v>616</v>
      </c>
      <c r="C230" s="30" t="s">
        <v>617</v>
      </c>
      <c r="D230" s="31" t="s">
        <v>586</v>
      </c>
      <c r="E230" s="32">
        <v>395000</v>
      </c>
      <c r="F230" s="32">
        <v>0</v>
      </c>
      <c r="G230" s="33">
        <v>395000</v>
      </c>
      <c r="H230" s="15">
        <f t="shared" si="21"/>
        <v>0</v>
      </c>
      <c r="I230" s="40">
        <v>0.75</v>
      </c>
      <c r="J230" s="27">
        <f t="shared" si="22"/>
        <v>-0.75</v>
      </c>
    </row>
    <row r="231" ht="62.4" spans="1:10">
      <c r="A231" s="28" t="s">
        <v>583</v>
      </c>
      <c r="B231" s="29" t="s">
        <v>618</v>
      </c>
      <c r="C231" s="30" t="s">
        <v>619</v>
      </c>
      <c r="D231" s="31" t="s">
        <v>620</v>
      </c>
      <c r="E231" s="32">
        <v>100000</v>
      </c>
      <c r="F231" s="32">
        <v>21920</v>
      </c>
      <c r="G231" s="33">
        <v>78080</v>
      </c>
      <c r="H231" s="15">
        <f t="shared" si="21"/>
        <v>0.2192</v>
      </c>
      <c r="I231" s="40">
        <v>0.75</v>
      </c>
      <c r="J231" s="27">
        <f t="shared" si="22"/>
        <v>-0.5308</v>
      </c>
    </row>
    <row r="232" ht="46.8" spans="1:10">
      <c r="A232" s="28" t="s">
        <v>583</v>
      </c>
      <c r="B232" s="29" t="s">
        <v>621</v>
      </c>
      <c r="C232" s="30" t="s">
        <v>622</v>
      </c>
      <c r="D232" s="31" t="s">
        <v>623</v>
      </c>
      <c r="E232" s="32">
        <v>50000</v>
      </c>
      <c r="F232" s="32">
        <v>0</v>
      </c>
      <c r="G232" s="33">
        <v>50000</v>
      </c>
      <c r="H232" s="15">
        <f t="shared" si="21"/>
        <v>0</v>
      </c>
      <c r="I232" s="40">
        <v>0.75</v>
      </c>
      <c r="J232" s="27">
        <f t="shared" si="22"/>
        <v>-0.75</v>
      </c>
    </row>
    <row r="233" ht="62.4" spans="1:10">
      <c r="A233" s="28" t="s">
        <v>583</v>
      </c>
      <c r="B233" s="29" t="s">
        <v>624</v>
      </c>
      <c r="C233" s="30" t="s">
        <v>625</v>
      </c>
      <c r="D233" s="31" t="s">
        <v>606</v>
      </c>
      <c r="E233" s="32">
        <v>50000</v>
      </c>
      <c r="F233" s="32">
        <v>3000</v>
      </c>
      <c r="G233" s="33">
        <v>47000</v>
      </c>
      <c r="H233" s="15">
        <f t="shared" si="21"/>
        <v>0.06</v>
      </c>
      <c r="I233" s="40">
        <v>0.75</v>
      </c>
      <c r="J233" s="27">
        <f t="shared" si="22"/>
        <v>-0.69</v>
      </c>
    </row>
    <row r="234" ht="62.4" spans="1:10">
      <c r="A234" s="28" t="s">
        <v>583</v>
      </c>
      <c r="B234" s="29" t="s">
        <v>626</v>
      </c>
      <c r="C234" s="30" t="s">
        <v>627</v>
      </c>
      <c r="D234" s="31" t="s">
        <v>628</v>
      </c>
      <c r="E234" s="32">
        <v>50000</v>
      </c>
      <c r="F234" s="32">
        <v>0</v>
      </c>
      <c r="G234" s="33">
        <v>50000</v>
      </c>
      <c r="H234" s="15">
        <f t="shared" si="21"/>
        <v>0</v>
      </c>
      <c r="I234" s="40">
        <v>0.75</v>
      </c>
      <c r="J234" s="27">
        <f t="shared" si="22"/>
        <v>-0.75</v>
      </c>
    </row>
    <row r="235" ht="62.4" spans="1:10">
      <c r="A235" s="28" t="s">
        <v>583</v>
      </c>
      <c r="B235" s="29" t="s">
        <v>629</v>
      </c>
      <c r="C235" s="30" t="s">
        <v>630</v>
      </c>
      <c r="D235" s="31" t="s">
        <v>631</v>
      </c>
      <c r="E235" s="32">
        <v>100000</v>
      </c>
      <c r="F235" s="32">
        <v>0</v>
      </c>
      <c r="G235" s="33">
        <v>100000</v>
      </c>
      <c r="H235" s="15">
        <f t="shared" si="21"/>
        <v>0</v>
      </c>
      <c r="I235" s="40">
        <v>0.75</v>
      </c>
      <c r="J235" s="27">
        <f t="shared" si="22"/>
        <v>-0.75</v>
      </c>
    </row>
    <row r="236" ht="46.8" spans="1:10">
      <c r="A236" s="34" t="s">
        <v>632</v>
      </c>
      <c r="B236" s="29"/>
      <c r="C236" s="30"/>
      <c r="D236" s="31"/>
      <c r="E236" s="32">
        <f t="shared" ref="E236:G236" si="25">SUBTOTAL(9,E219:E235)</f>
        <v>2865000</v>
      </c>
      <c r="F236" s="32">
        <f t="shared" si="25"/>
        <v>786732.01</v>
      </c>
      <c r="G236" s="33">
        <f t="shared" si="25"/>
        <v>2078267.99</v>
      </c>
      <c r="H236" s="15">
        <f t="shared" si="21"/>
        <v>0.27460105061082</v>
      </c>
      <c r="I236" s="40">
        <v>0.75</v>
      </c>
      <c r="J236" s="27">
        <f t="shared" si="22"/>
        <v>-0.47539894938918</v>
      </c>
    </row>
    <row r="237" ht="46.8" spans="1:10">
      <c r="A237" s="35" t="s">
        <v>633</v>
      </c>
      <c r="B237" s="36" t="s">
        <v>634</v>
      </c>
      <c r="C237" s="37" t="s">
        <v>635</v>
      </c>
      <c r="D237" s="35" t="s">
        <v>636</v>
      </c>
      <c r="E237" s="38">
        <v>152991.7</v>
      </c>
      <c r="F237" s="38">
        <v>152991.7</v>
      </c>
      <c r="G237" s="39">
        <v>0</v>
      </c>
      <c r="H237" s="8">
        <f t="shared" si="21"/>
        <v>1</v>
      </c>
      <c r="I237" s="41">
        <v>0.75</v>
      </c>
      <c r="J237" s="8">
        <f t="shared" si="22"/>
        <v>0.25</v>
      </c>
    </row>
    <row r="238" ht="31.2" spans="1:10">
      <c r="A238" s="35" t="s">
        <v>633</v>
      </c>
      <c r="B238" s="36" t="s">
        <v>637</v>
      </c>
      <c r="C238" s="37" t="s">
        <v>638</v>
      </c>
      <c r="D238" s="35" t="s">
        <v>636</v>
      </c>
      <c r="E238" s="38">
        <v>4900000</v>
      </c>
      <c r="F238" s="38">
        <v>1039361.5</v>
      </c>
      <c r="G238" s="39">
        <v>3860638.5</v>
      </c>
      <c r="H238" s="8">
        <f t="shared" si="21"/>
        <v>0.212114591836735</v>
      </c>
      <c r="I238" s="41">
        <v>0.75</v>
      </c>
      <c r="J238" s="8">
        <f t="shared" si="22"/>
        <v>-0.537885408163265</v>
      </c>
    </row>
    <row r="239" ht="15.6" spans="1:10">
      <c r="A239" s="42" t="s">
        <v>639</v>
      </c>
      <c r="B239" s="36"/>
      <c r="C239" s="37"/>
      <c r="D239" s="35"/>
      <c r="E239" s="38">
        <f t="shared" ref="E239:G239" si="26">SUBTOTAL(9,E237:E238)</f>
        <v>5052991.7</v>
      </c>
      <c r="F239" s="38">
        <f t="shared" si="26"/>
        <v>1192353.2</v>
      </c>
      <c r="G239" s="39">
        <f t="shared" si="26"/>
        <v>3860638.5</v>
      </c>
      <c r="H239" s="8">
        <f t="shared" si="21"/>
        <v>0.235969752335037</v>
      </c>
      <c r="I239" s="41">
        <v>0.75</v>
      </c>
      <c r="J239" s="8">
        <f t="shared" si="22"/>
        <v>-0.514030247664963</v>
      </c>
    </row>
    <row r="240" ht="46.8" spans="1:10">
      <c r="A240" s="28" t="s">
        <v>640</v>
      </c>
      <c r="B240" s="29" t="s">
        <v>641</v>
      </c>
      <c r="C240" s="30" t="s">
        <v>642</v>
      </c>
      <c r="D240" s="31" t="s">
        <v>643</v>
      </c>
      <c r="E240" s="32">
        <v>1000000</v>
      </c>
      <c r="F240" s="32">
        <v>0</v>
      </c>
      <c r="G240" s="33">
        <v>1000000</v>
      </c>
      <c r="H240" s="15">
        <f t="shared" si="21"/>
        <v>0</v>
      </c>
      <c r="I240" s="40">
        <v>0.75</v>
      </c>
      <c r="J240" s="27">
        <f t="shared" si="22"/>
        <v>-0.75</v>
      </c>
    </row>
    <row r="241" ht="46.8" spans="1:10">
      <c r="A241" s="28" t="s">
        <v>640</v>
      </c>
      <c r="B241" s="29" t="s">
        <v>644</v>
      </c>
      <c r="C241" s="30" t="s">
        <v>645</v>
      </c>
      <c r="D241" s="31" t="s">
        <v>646</v>
      </c>
      <c r="E241" s="32">
        <v>600000</v>
      </c>
      <c r="F241" s="32">
        <v>127152.7</v>
      </c>
      <c r="G241" s="33">
        <v>472847.3</v>
      </c>
      <c r="H241" s="15">
        <f t="shared" si="21"/>
        <v>0.211921166666667</v>
      </c>
      <c r="I241" s="40">
        <v>0.75</v>
      </c>
      <c r="J241" s="27">
        <f t="shared" si="22"/>
        <v>-0.538078833333333</v>
      </c>
    </row>
    <row r="242" ht="46.8" spans="1:10">
      <c r="A242" s="28" t="s">
        <v>640</v>
      </c>
      <c r="B242" s="29" t="s">
        <v>647</v>
      </c>
      <c r="C242" s="30" t="s">
        <v>648</v>
      </c>
      <c r="D242" s="31" t="s">
        <v>649</v>
      </c>
      <c r="E242" s="32">
        <v>130000</v>
      </c>
      <c r="F242" s="32">
        <v>91491.96</v>
      </c>
      <c r="G242" s="33">
        <v>38508.04</v>
      </c>
      <c r="H242" s="15">
        <f t="shared" si="21"/>
        <v>0.703784307692308</v>
      </c>
      <c r="I242" s="40">
        <v>0.75</v>
      </c>
      <c r="J242" s="27">
        <f t="shared" si="22"/>
        <v>-0.0462156923076923</v>
      </c>
    </row>
    <row r="243" ht="46.8" spans="1:10">
      <c r="A243" s="28" t="s">
        <v>640</v>
      </c>
      <c r="B243" s="29" t="s">
        <v>650</v>
      </c>
      <c r="C243" s="30" t="s">
        <v>651</v>
      </c>
      <c r="D243" s="31" t="s">
        <v>652</v>
      </c>
      <c r="E243" s="32">
        <v>100000</v>
      </c>
      <c r="F243" s="32">
        <v>36748.8</v>
      </c>
      <c r="G243" s="33">
        <v>63251.2</v>
      </c>
      <c r="H243" s="15">
        <f t="shared" si="21"/>
        <v>0.367488</v>
      </c>
      <c r="I243" s="40">
        <v>0.75</v>
      </c>
      <c r="J243" s="27">
        <f t="shared" si="22"/>
        <v>-0.382512</v>
      </c>
    </row>
    <row r="244" ht="46.8" spans="1:10">
      <c r="A244" s="28" t="s">
        <v>640</v>
      </c>
      <c r="B244" s="29" t="s">
        <v>653</v>
      </c>
      <c r="C244" s="30" t="s">
        <v>654</v>
      </c>
      <c r="D244" s="31" t="s">
        <v>655</v>
      </c>
      <c r="E244" s="32">
        <v>120000</v>
      </c>
      <c r="F244" s="32">
        <v>80345.91</v>
      </c>
      <c r="G244" s="33">
        <v>39654.09</v>
      </c>
      <c r="H244" s="15">
        <f t="shared" si="21"/>
        <v>0.66954925</v>
      </c>
      <c r="I244" s="40">
        <v>0.75</v>
      </c>
      <c r="J244" s="27">
        <f t="shared" si="22"/>
        <v>-0.08045075</v>
      </c>
    </row>
    <row r="245" ht="46.8" spans="1:10">
      <c r="A245" s="28" t="s">
        <v>640</v>
      </c>
      <c r="B245" s="29" t="s">
        <v>656</v>
      </c>
      <c r="C245" s="30" t="s">
        <v>657</v>
      </c>
      <c r="D245" s="31" t="s">
        <v>658</v>
      </c>
      <c r="E245" s="32">
        <v>114000</v>
      </c>
      <c r="F245" s="32">
        <v>23234</v>
      </c>
      <c r="G245" s="33">
        <v>90766</v>
      </c>
      <c r="H245" s="15">
        <f t="shared" si="21"/>
        <v>0.20380701754386</v>
      </c>
      <c r="I245" s="40">
        <v>0.75</v>
      </c>
      <c r="J245" s="27">
        <f t="shared" si="22"/>
        <v>-0.54619298245614</v>
      </c>
    </row>
    <row r="246" ht="46.8" spans="1:10">
      <c r="A246" s="28" t="s">
        <v>640</v>
      </c>
      <c r="B246" s="29" t="s">
        <v>659</v>
      </c>
      <c r="C246" s="30" t="s">
        <v>660</v>
      </c>
      <c r="D246" s="31" t="s">
        <v>661</v>
      </c>
      <c r="E246" s="32">
        <v>36000</v>
      </c>
      <c r="F246" s="32">
        <v>35600</v>
      </c>
      <c r="G246" s="33">
        <v>400</v>
      </c>
      <c r="H246" s="15">
        <f t="shared" si="21"/>
        <v>0.988888888888889</v>
      </c>
      <c r="I246" s="40">
        <v>0.75</v>
      </c>
      <c r="J246" s="27">
        <f t="shared" si="22"/>
        <v>0.238888888888889</v>
      </c>
    </row>
    <row r="247" ht="46.8" spans="1:10">
      <c r="A247" s="28" t="s">
        <v>640</v>
      </c>
      <c r="B247" s="29" t="s">
        <v>662</v>
      </c>
      <c r="C247" s="30" t="s">
        <v>663</v>
      </c>
      <c r="D247" s="31" t="s">
        <v>664</v>
      </c>
      <c r="E247" s="32">
        <v>135000</v>
      </c>
      <c r="F247" s="32">
        <v>7320.05</v>
      </c>
      <c r="G247" s="33">
        <v>127679.95</v>
      </c>
      <c r="H247" s="15">
        <f t="shared" si="21"/>
        <v>0.0542225925925926</v>
      </c>
      <c r="I247" s="40">
        <v>0.75</v>
      </c>
      <c r="J247" s="27">
        <f t="shared" si="22"/>
        <v>-0.695777407407407</v>
      </c>
    </row>
    <row r="248" ht="46.8" spans="1:10">
      <c r="A248" s="28" t="s">
        <v>640</v>
      </c>
      <c r="B248" s="29" t="s">
        <v>665</v>
      </c>
      <c r="C248" s="30" t="s">
        <v>666</v>
      </c>
      <c r="D248" s="31" t="s">
        <v>667</v>
      </c>
      <c r="E248" s="32">
        <v>150000</v>
      </c>
      <c r="F248" s="32">
        <v>78671.43</v>
      </c>
      <c r="G248" s="33">
        <v>71328.57</v>
      </c>
      <c r="H248" s="15">
        <f t="shared" si="21"/>
        <v>0.5244762</v>
      </c>
      <c r="I248" s="40">
        <v>0.75</v>
      </c>
      <c r="J248" s="27">
        <f t="shared" si="22"/>
        <v>-0.2255238</v>
      </c>
    </row>
    <row r="249" ht="46.8" spans="1:10">
      <c r="A249" s="28" t="s">
        <v>640</v>
      </c>
      <c r="B249" s="29" t="s">
        <v>668</v>
      </c>
      <c r="C249" s="30" t="s">
        <v>669</v>
      </c>
      <c r="D249" s="31" t="s">
        <v>670</v>
      </c>
      <c r="E249" s="32">
        <v>30000</v>
      </c>
      <c r="F249" s="32">
        <v>2360</v>
      </c>
      <c r="G249" s="33">
        <v>27640</v>
      </c>
      <c r="H249" s="15">
        <f t="shared" si="21"/>
        <v>0.0786666666666667</v>
      </c>
      <c r="I249" s="40">
        <v>0.75</v>
      </c>
      <c r="J249" s="27">
        <f t="shared" si="22"/>
        <v>-0.671333333333333</v>
      </c>
    </row>
    <row r="250" ht="46.8" spans="1:10">
      <c r="A250" s="28" t="s">
        <v>640</v>
      </c>
      <c r="B250" s="29" t="s">
        <v>671</v>
      </c>
      <c r="C250" s="30" t="s">
        <v>672</v>
      </c>
      <c r="D250" s="31" t="s">
        <v>673</v>
      </c>
      <c r="E250" s="32">
        <v>500000</v>
      </c>
      <c r="F250" s="32">
        <v>393269.12</v>
      </c>
      <c r="G250" s="33">
        <v>106730.88</v>
      </c>
      <c r="H250" s="15">
        <f t="shared" si="21"/>
        <v>0.78653824</v>
      </c>
      <c r="I250" s="40">
        <v>0.75</v>
      </c>
      <c r="J250" s="27">
        <f t="shared" si="22"/>
        <v>0.0365382399999999</v>
      </c>
    </row>
    <row r="251" ht="46.8" spans="1:10">
      <c r="A251" s="28" t="s">
        <v>640</v>
      </c>
      <c r="B251" s="29" t="s">
        <v>674</v>
      </c>
      <c r="C251" s="30" t="s">
        <v>675</v>
      </c>
      <c r="D251" s="31" t="s">
        <v>676</v>
      </c>
      <c r="E251" s="32">
        <v>50000</v>
      </c>
      <c r="F251" s="32">
        <v>18574.42</v>
      </c>
      <c r="G251" s="33">
        <v>31425.58</v>
      </c>
      <c r="H251" s="15">
        <f t="shared" si="21"/>
        <v>0.3714884</v>
      </c>
      <c r="I251" s="40">
        <v>0.75</v>
      </c>
      <c r="J251" s="27">
        <f t="shared" si="22"/>
        <v>-0.3785116</v>
      </c>
    </row>
    <row r="252" ht="46.8" spans="1:10">
      <c r="A252" s="28" t="s">
        <v>640</v>
      </c>
      <c r="B252" s="29" t="s">
        <v>677</v>
      </c>
      <c r="C252" s="30" t="s">
        <v>678</v>
      </c>
      <c r="D252" s="31" t="s">
        <v>667</v>
      </c>
      <c r="E252" s="32">
        <v>77000</v>
      </c>
      <c r="F252" s="32">
        <v>0</v>
      </c>
      <c r="G252" s="33">
        <v>77000</v>
      </c>
      <c r="H252" s="15">
        <f t="shared" si="21"/>
        <v>0</v>
      </c>
      <c r="I252" s="40">
        <v>0.75</v>
      </c>
      <c r="J252" s="27">
        <f t="shared" si="22"/>
        <v>-0.75</v>
      </c>
    </row>
    <row r="253" ht="62.4" spans="1:10">
      <c r="A253" s="28" t="s">
        <v>640</v>
      </c>
      <c r="B253" s="29" t="s">
        <v>679</v>
      </c>
      <c r="C253" s="30" t="s">
        <v>680</v>
      </c>
      <c r="D253" s="31" t="s">
        <v>681</v>
      </c>
      <c r="E253" s="32">
        <v>20000</v>
      </c>
      <c r="F253" s="32">
        <v>3700</v>
      </c>
      <c r="G253" s="33">
        <v>16300</v>
      </c>
      <c r="H253" s="15">
        <f t="shared" si="21"/>
        <v>0.185</v>
      </c>
      <c r="I253" s="40">
        <v>0.75</v>
      </c>
      <c r="J253" s="27">
        <f t="shared" si="22"/>
        <v>-0.565</v>
      </c>
    </row>
    <row r="254" ht="62.4" spans="1:10">
      <c r="A254" s="28" t="s">
        <v>640</v>
      </c>
      <c r="B254" s="29" t="s">
        <v>682</v>
      </c>
      <c r="C254" s="30" t="s">
        <v>683</v>
      </c>
      <c r="D254" s="31" t="s">
        <v>684</v>
      </c>
      <c r="E254" s="32">
        <v>100000</v>
      </c>
      <c r="F254" s="32">
        <v>13000</v>
      </c>
      <c r="G254" s="33">
        <v>87000</v>
      </c>
      <c r="H254" s="15">
        <f t="shared" si="21"/>
        <v>0.13</v>
      </c>
      <c r="I254" s="40">
        <v>0.75</v>
      </c>
      <c r="J254" s="27">
        <f t="shared" si="22"/>
        <v>-0.62</v>
      </c>
    </row>
    <row r="255" ht="46.8" spans="1:10">
      <c r="A255" s="28" t="s">
        <v>640</v>
      </c>
      <c r="B255" s="29" t="s">
        <v>685</v>
      </c>
      <c r="C255" s="30" t="s">
        <v>686</v>
      </c>
      <c r="D255" s="31" t="s">
        <v>643</v>
      </c>
      <c r="E255" s="32">
        <v>400000</v>
      </c>
      <c r="F255" s="32">
        <v>18983.28</v>
      </c>
      <c r="G255" s="33">
        <v>381016.72</v>
      </c>
      <c r="H255" s="15">
        <f t="shared" si="21"/>
        <v>0.0474582</v>
      </c>
      <c r="I255" s="40">
        <v>0.75</v>
      </c>
      <c r="J255" s="27">
        <f t="shared" si="22"/>
        <v>-0.7025418</v>
      </c>
    </row>
    <row r="256" ht="46.8" spans="1:10">
      <c r="A256" s="28" t="s">
        <v>640</v>
      </c>
      <c r="B256" s="29" t="s">
        <v>687</v>
      </c>
      <c r="C256" s="30" t="s">
        <v>688</v>
      </c>
      <c r="D256" s="31" t="s">
        <v>684</v>
      </c>
      <c r="E256" s="32">
        <v>100000</v>
      </c>
      <c r="F256" s="32">
        <v>13500</v>
      </c>
      <c r="G256" s="33">
        <v>86500</v>
      </c>
      <c r="H256" s="15">
        <f t="shared" si="21"/>
        <v>0.135</v>
      </c>
      <c r="I256" s="40">
        <v>0.75</v>
      </c>
      <c r="J256" s="27">
        <f t="shared" si="22"/>
        <v>-0.615</v>
      </c>
    </row>
    <row r="257" ht="62.4" spans="1:10">
      <c r="A257" s="28" t="s">
        <v>640</v>
      </c>
      <c r="B257" s="29" t="s">
        <v>689</v>
      </c>
      <c r="C257" s="30" t="s">
        <v>690</v>
      </c>
      <c r="D257" s="31" t="s">
        <v>643</v>
      </c>
      <c r="E257" s="32">
        <v>100000</v>
      </c>
      <c r="F257" s="32">
        <v>0</v>
      </c>
      <c r="G257" s="33">
        <v>100000</v>
      </c>
      <c r="H257" s="15">
        <f t="shared" si="21"/>
        <v>0</v>
      </c>
      <c r="I257" s="40">
        <v>0.75</v>
      </c>
      <c r="J257" s="27">
        <f t="shared" si="22"/>
        <v>-0.75</v>
      </c>
    </row>
    <row r="258" ht="62.4" spans="1:10">
      <c r="A258" s="28" t="s">
        <v>640</v>
      </c>
      <c r="B258" s="29" t="s">
        <v>691</v>
      </c>
      <c r="C258" s="30" t="s">
        <v>692</v>
      </c>
      <c r="D258" s="31" t="s">
        <v>693</v>
      </c>
      <c r="E258" s="32">
        <v>120000</v>
      </c>
      <c r="F258" s="32">
        <v>0</v>
      </c>
      <c r="G258" s="33">
        <v>120000</v>
      </c>
      <c r="H258" s="15">
        <f t="shared" si="21"/>
        <v>0</v>
      </c>
      <c r="I258" s="40">
        <v>0.75</v>
      </c>
      <c r="J258" s="27">
        <f t="shared" si="22"/>
        <v>-0.75</v>
      </c>
    </row>
    <row r="259" ht="62.4" spans="1:10">
      <c r="A259" s="28" t="s">
        <v>640</v>
      </c>
      <c r="B259" s="29" t="s">
        <v>694</v>
      </c>
      <c r="C259" s="30" t="s">
        <v>695</v>
      </c>
      <c r="D259" s="31" t="s">
        <v>681</v>
      </c>
      <c r="E259" s="32">
        <v>70000</v>
      </c>
      <c r="F259" s="32">
        <v>0</v>
      </c>
      <c r="G259" s="33">
        <v>70000</v>
      </c>
      <c r="H259" s="15">
        <f t="shared" si="21"/>
        <v>0</v>
      </c>
      <c r="I259" s="40">
        <v>0.75</v>
      </c>
      <c r="J259" s="27">
        <f t="shared" si="22"/>
        <v>-0.75</v>
      </c>
    </row>
    <row r="260" ht="31.2" spans="1:10">
      <c r="A260" s="34" t="s">
        <v>696</v>
      </c>
      <c r="B260" s="29"/>
      <c r="C260" s="30"/>
      <c r="D260" s="31"/>
      <c r="E260" s="32">
        <f t="shared" ref="E260:G260" si="27">SUBTOTAL(9,E240:E259)</f>
        <v>3952000</v>
      </c>
      <c r="F260" s="32">
        <f t="shared" si="27"/>
        <v>943951.67</v>
      </c>
      <c r="G260" s="33">
        <f t="shared" si="27"/>
        <v>3008048.33</v>
      </c>
      <c r="H260" s="15">
        <f t="shared" ref="H260:H323" si="28">F260/E260</f>
        <v>0.238854167510121</v>
      </c>
      <c r="I260" s="40">
        <v>0.75</v>
      </c>
      <c r="J260" s="27">
        <f t="shared" ref="J260:J323" si="29">H260-I260</f>
        <v>-0.511145832489879</v>
      </c>
    </row>
    <row r="261" ht="46.8" spans="1:10">
      <c r="A261" s="35" t="s">
        <v>697</v>
      </c>
      <c r="B261" s="36" t="s">
        <v>698</v>
      </c>
      <c r="C261" s="37" t="s">
        <v>699</v>
      </c>
      <c r="D261" s="35" t="s">
        <v>700</v>
      </c>
      <c r="E261" s="38">
        <v>50000</v>
      </c>
      <c r="F261" s="38">
        <v>7050</v>
      </c>
      <c r="G261" s="39">
        <v>42950</v>
      </c>
      <c r="H261" s="8">
        <f t="shared" si="28"/>
        <v>0.141</v>
      </c>
      <c r="I261" s="41">
        <v>0.75</v>
      </c>
      <c r="J261" s="8">
        <f t="shared" si="29"/>
        <v>-0.609</v>
      </c>
    </row>
    <row r="262" ht="15.6" spans="1:10">
      <c r="A262" s="42" t="s">
        <v>701</v>
      </c>
      <c r="B262" s="36"/>
      <c r="C262" s="37"/>
      <c r="D262" s="35"/>
      <c r="E262" s="38">
        <f t="shared" ref="E262:G262" si="30">SUBTOTAL(9,E261:E261)</f>
        <v>50000</v>
      </c>
      <c r="F262" s="38">
        <f t="shared" si="30"/>
        <v>7050</v>
      </c>
      <c r="G262" s="39">
        <f t="shared" si="30"/>
        <v>42950</v>
      </c>
      <c r="H262" s="8">
        <f t="shared" si="28"/>
        <v>0.141</v>
      </c>
      <c r="I262" s="41">
        <v>0.75</v>
      </c>
      <c r="J262" s="8">
        <f t="shared" si="29"/>
        <v>-0.609</v>
      </c>
    </row>
    <row r="263" ht="46.8" spans="1:10">
      <c r="A263" s="35" t="s">
        <v>702</v>
      </c>
      <c r="B263" s="36" t="s">
        <v>703</v>
      </c>
      <c r="C263" s="37" t="s">
        <v>704</v>
      </c>
      <c r="D263" s="35" t="s">
        <v>705</v>
      </c>
      <c r="E263" s="38">
        <v>500000</v>
      </c>
      <c r="F263" s="38">
        <v>176655.54</v>
      </c>
      <c r="G263" s="39">
        <v>323344.46</v>
      </c>
      <c r="H263" s="8">
        <f t="shared" si="28"/>
        <v>0.35331108</v>
      </c>
      <c r="I263" s="41">
        <v>0.75</v>
      </c>
      <c r="J263" s="8">
        <f t="shared" si="29"/>
        <v>-0.39668892</v>
      </c>
    </row>
    <row r="264" ht="46.8" spans="1:10">
      <c r="A264" s="28" t="s">
        <v>702</v>
      </c>
      <c r="B264" s="29" t="s">
        <v>706</v>
      </c>
      <c r="C264" s="30" t="s">
        <v>707</v>
      </c>
      <c r="D264" s="31" t="s">
        <v>708</v>
      </c>
      <c r="E264" s="32">
        <v>200000</v>
      </c>
      <c r="F264" s="32">
        <v>111396.71</v>
      </c>
      <c r="G264" s="33">
        <v>88603.29</v>
      </c>
      <c r="H264" s="15">
        <f t="shared" si="28"/>
        <v>0.55698355</v>
      </c>
      <c r="I264" s="40">
        <v>0.75</v>
      </c>
      <c r="J264" s="27">
        <f t="shared" si="29"/>
        <v>-0.19301645</v>
      </c>
    </row>
    <row r="265" ht="46.8" spans="1:10">
      <c r="A265" s="28" t="s">
        <v>702</v>
      </c>
      <c r="B265" s="29" t="s">
        <v>709</v>
      </c>
      <c r="C265" s="30" t="s">
        <v>710</v>
      </c>
      <c r="D265" s="31" t="s">
        <v>705</v>
      </c>
      <c r="E265" s="32">
        <v>1000000</v>
      </c>
      <c r="F265" s="32">
        <v>154101.62</v>
      </c>
      <c r="G265" s="33">
        <v>845898.38</v>
      </c>
      <c r="H265" s="15">
        <f t="shared" si="28"/>
        <v>0.15410162</v>
      </c>
      <c r="I265" s="40">
        <v>0.75</v>
      </c>
      <c r="J265" s="27">
        <f t="shared" si="29"/>
        <v>-0.59589838</v>
      </c>
    </row>
    <row r="266" ht="46.8" spans="1:10">
      <c r="A266" s="28" t="s">
        <v>702</v>
      </c>
      <c r="B266" s="29" t="s">
        <v>711</v>
      </c>
      <c r="C266" s="30" t="s">
        <v>712</v>
      </c>
      <c r="D266" s="31" t="s">
        <v>713</v>
      </c>
      <c r="E266" s="32">
        <v>100000</v>
      </c>
      <c r="F266" s="32">
        <v>29483.17</v>
      </c>
      <c r="G266" s="33">
        <v>70516.83</v>
      </c>
      <c r="H266" s="15">
        <f t="shared" si="28"/>
        <v>0.2948317</v>
      </c>
      <c r="I266" s="40">
        <v>0.75</v>
      </c>
      <c r="J266" s="27">
        <f t="shared" si="29"/>
        <v>-0.4551683</v>
      </c>
    </row>
    <row r="267" ht="62.4" spans="1:10">
      <c r="A267" s="28" t="s">
        <v>702</v>
      </c>
      <c r="B267" s="29" t="s">
        <v>714</v>
      </c>
      <c r="C267" s="30" t="s">
        <v>715</v>
      </c>
      <c r="D267" s="31" t="s">
        <v>716</v>
      </c>
      <c r="E267" s="32">
        <v>20000</v>
      </c>
      <c r="F267" s="32">
        <v>0</v>
      </c>
      <c r="G267" s="33">
        <v>20000</v>
      </c>
      <c r="H267" s="15">
        <f t="shared" si="28"/>
        <v>0</v>
      </c>
      <c r="I267" s="40">
        <v>0.75</v>
      </c>
      <c r="J267" s="27">
        <f t="shared" si="29"/>
        <v>-0.75</v>
      </c>
    </row>
    <row r="268" ht="62.4" spans="1:10">
      <c r="A268" s="28" t="s">
        <v>702</v>
      </c>
      <c r="B268" s="29" t="s">
        <v>717</v>
      </c>
      <c r="C268" s="30" t="s">
        <v>718</v>
      </c>
      <c r="D268" s="31" t="s">
        <v>719</v>
      </c>
      <c r="E268" s="32">
        <v>20000</v>
      </c>
      <c r="F268" s="32">
        <v>0</v>
      </c>
      <c r="G268" s="33">
        <v>20000</v>
      </c>
      <c r="H268" s="15">
        <f t="shared" si="28"/>
        <v>0</v>
      </c>
      <c r="I268" s="40">
        <v>0.75</v>
      </c>
      <c r="J268" s="27">
        <f t="shared" si="29"/>
        <v>-0.75</v>
      </c>
    </row>
    <row r="269" ht="62.4" spans="1:10">
      <c r="A269" s="28" t="s">
        <v>702</v>
      </c>
      <c r="B269" s="29" t="s">
        <v>720</v>
      </c>
      <c r="C269" s="30" t="s">
        <v>721</v>
      </c>
      <c r="D269" s="31" t="s">
        <v>716</v>
      </c>
      <c r="E269" s="32">
        <v>20000</v>
      </c>
      <c r="F269" s="32">
        <v>0</v>
      </c>
      <c r="G269" s="33">
        <v>20000</v>
      </c>
      <c r="H269" s="15">
        <f t="shared" si="28"/>
        <v>0</v>
      </c>
      <c r="I269" s="40">
        <v>0.75</v>
      </c>
      <c r="J269" s="27">
        <f t="shared" si="29"/>
        <v>-0.75</v>
      </c>
    </row>
    <row r="270" ht="46.8" spans="1:10">
      <c r="A270" s="28" t="s">
        <v>702</v>
      </c>
      <c r="B270" s="29" t="s">
        <v>722</v>
      </c>
      <c r="C270" s="30" t="s">
        <v>723</v>
      </c>
      <c r="D270" s="31" t="s">
        <v>705</v>
      </c>
      <c r="E270" s="32">
        <v>710000</v>
      </c>
      <c r="F270" s="32">
        <v>0</v>
      </c>
      <c r="G270" s="33">
        <v>710000</v>
      </c>
      <c r="H270" s="15">
        <f t="shared" si="28"/>
        <v>0</v>
      </c>
      <c r="I270" s="40">
        <v>0.75</v>
      </c>
      <c r="J270" s="27">
        <f t="shared" si="29"/>
        <v>-0.75</v>
      </c>
    </row>
    <row r="271" ht="46.8" spans="1:10">
      <c r="A271" s="28" t="s">
        <v>702</v>
      </c>
      <c r="B271" s="29" t="s">
        <v>724</v>
      </c>
      <c r="C271" s="30" t="s">
        <v>725</v>
      </c>
      <c r="D271" s="31" t="s">
        <v>726</v>
      </c>
      <c r="E271" s="32">
        <v>200000</v>
      </c>
      <c r="F271" s="32">
        <v>0</v>
      </c>
      <c r="G271" s="33">
        <v>200000</v>
      </c>
      <c r="H271" s="15">
        <f t="shared" si="28"/>
        <v>0</v>
      </c>
      <c r="I271" s="40">
        <v>0.75</v>
      </c>
      <c r="J271" s="27">
        <f t="shared" si="29"/>
        <v>-0.75</v>
      </c>
    </row>
    <row r="272" ht="62.4" spans="1:10">
      <c r="A272" s="28" t="s">
        <v>702</v>
      </c>
      <c r="B272" s="29" t="s">
        <v>727</v>
      </c>
      <c r="C272" s="30" t="s">
        <v>728</v>
      </c>
      <c r="D272" s="31" t="s">
        <v>729</v>
      </c>
      <c r="E272" s="32">
        <v>100000</v>
      </c>
      <c r="F272" s="32">
        <v>17500</v>
      </c>
      <c r="G272" s="33">
        <v>82500</v>
      </c>
      <c r="H272" s="15">
        <f t="shared" si="28"/>
        <v>0.175</v>
      </c>
      <c r="I272" s="40">
        <v>0.75</v>
      </c>
      <c r="J272" s="27">
        <f t="shared" si="29"/>
        <v>-0.575</v>
      </c>
    </row>
    <row r="273" ht="62.4" spans="1:10">
      <c r="A273" s="28" t="s">
        <v>702</v>
      </c>
      <c r="B273" s="29" t="s">
        <v>730</v>
      </c>
      <c r="C273" s="30" t="s">
        <v>731</v>
      </c>
      <c r="D273" s="31" t="s">
        <v>732</v>
      </c>
      <c r="E273" s="32">
        <v>50000</v>
      </c>
      <c r="F273" s="32">
        <v>19860</v>
      </c>
      <c r="G273" s="33">
        <v>30140</v>
      </c>
      <c r="H273" s="15">
        <f t="shared" si="28"/>
        <v>0.3972</v>
      </c>
      <c r="I273" s="40">
        <v>0.75</v>
      </c>
      <c r="J273" s="27">
        <f t="shared" si="29"/>
        <v>-0.3528</v>
      </c>
    </row>
    <row r="274" ht="62.4" spans="1:10">
      <c r="A274" s="28" t="s">
        <v>702</v>
      </c>
      <c r="B274" s="29" t="s">
        <v>733</v>
      </c>
      <c r="C274" s="30" t="s">
        <v>734</v>
      </c>
      <c r="D274" s="31" t="s">
        <v>735</v>
      </c>
      <c r="E274" s="32">
        <v>50000</v>
      </c>
      <c r="F274" s="32">
        <v>0</v>
      </c>
      <c r="G274" s="33">
        <v>50000</v>
      </c>
      <c r="H274" s="15">
        <f t="shared" si="28"/>
        <v>0</v>
      </c>
      <c r="I274" s="40">
        <v>0.75</v>
      </c>
      <c r="J274" s="27">
        <f t="shared" si="29"/>
        <v>-0.75</v>
      </c>
    </row>
    <row r="275" ht="62.4" spans="1:10">
      <c r="A275" s="28" t="s">
        <v>702</v>
      </c>
      <c r="B275" s="29" t="s">
        <v>736</v>
      </c>
      <c r="C275" s="30" t="s">
        <v>737</v>
      </c>
      <c r="D275" s="31" t="s">
        <v>738</v>
      </c>
      <c r="E275" s="32">
        <v>50000</v>
      </c>
      <c r="F275" s="32">
        <v>13360</v>
      </c>
      <c r="G275" s="33">
        <v>36640</v>
      </c>
      <c r="H275" s="15">
        <f t="shared" si="28"/>
        <v>0.2672</v>
      </c>
      <c r="I275" s="40">
        <v>0.75</v>
      </c>
      <c r="J275" s="27">
        <f t="shared" si="29"/>
        <v>-0.4828</v>
      </c>
    </row>
    <row r="276" ht="62.4" spans="1:10">
      <c r="A276" s="28" t="s">
        <v>702</v>
      </c>
      <c r="B276" s="29" t="s">
        <v>739</v>
      </c>
      <c r="C276" s="30" t="s">
        <v>740</v>
      </c>
      <c r="D276" s="31" t="s">
        <v>741</v>
      </c>
      <c r="E276" s="32">
        <v>50000</v>
      </c>
      <c r="F276" s="32">
        <v>26286.82</v>
      </c>
      <c r="G276" s="33">
        <v>23713.18</v>
      </c>
      <c r="H276" s="15">
        <f t="shared" si="28"/>
        <v>0.5257364</v>
      </c>
      <c r="I276" s="40">
        <v>0.75</v>
      </c>
      <c r="J276" s="27">
        <f t="shared" si="29"/>
        <v>-0.2242636</v>
      </c>
    </row>
    <row r="277" ht="62.4" spans="1:10">
      <c r="A277" s="28" t="s">
        <v>702</v>
      </c>
      <c r="B277" s="29" t="s">
        <v>742</v>
      </c>
      <c r="C277" s="30" t="s">
        <v>743</v>
      </c>
      <c r="D277" s="31" t="s">
        <v>744</v>
      </c>
      <c r="E277" s="32">
        <v>100000</v>
      </c>
      <c r="F277" s="32">
        <v>0</v>
      </c>
      <c r="G277" s="33">
        <v>100000</v>
      </c>
      <c r="H277" s="15">
        <f t="shared" si="28"/>
        <v>0</v>
      </c>
      <c r="I277" s="40">
        <v>0.75</v>
      </c>
      <c r="J277" s="27">
        <f t="shared" si="29"/>
        <v>-0.75</v>
      </c>
    </row>
    <row r="278" ht="62.4" spans="1:10">
      <c r="A278" s="28" t="s">
        <v>702</v>
      </c>
      <c r="B278" s="29" t="s">
        <v>745</v>
      </c>
      <c r="C278" s="30" t="s">
        <v>746</v>
      </c>
      <c r="D278" s="31" t="s">
        <v>747</v>
      </c>
      <c r="E278" s="32">
        <v>100000</v>
      </c>
      <c r="F278" s="32">
        <v>19268.74</v>
      </c>
      <c r="G278" s="33">
        <v>80731.26</v>
      </c>
      <c r="H278" s="15">
        <f t="shared" si="28"/>
        <v>0.1926874</v>
      </c>
      <c r="I278" s="40">
        <v>0.75</v>
      </c>
      <c r="J278" s="27">
        <f t="shared" si="29"/>
        <v>-0.5573126</v>
      </c>
    </row>
    <row r="279" ht="31.2" spans="1:10">
      <c r="A279" s="34" t="s">
        <v>748</v>
      </c>
      <c r="B279" s="29"/>
      <c r="C279" s="30"/>
      <c r="D279" s="31"/>
      <c r="E279" s="32">
        <f t="shared" ref="E279:G279" si="31">SUBTOTAL(9,E263:E278)</f>
        <v>3270000</v>
      </c>
      <c r="F279" s="32">
        <f t="shared" si="31"/>
        <v>567912.6</v>
      </c>
      <c r="G279" s="33">
        <f t="shared" si="31"/>
        <v>2702087.4</v>
      </c>
      <c r="H279" s="15">
        <f t="shared" si="28"/>
        <v>0.173673577981651</v>
      </c>
      <c r="I279" s="40">
        <v>0.75</v>
      </c>
      <c r="J279" s="27">
        <f t="shared" si="29"/>
        <v>-0.576326422018349</v>
      </c>
    </row>
    <row r="280" ht="31.2" spans="1:10">
      <c r="A280" s="35" t="s">
        <v>749</v>
      </c>
      <c r="B280" s="36" t="s">
        <v>750</v>
      </c>
      <c r="C280" s="37" t="s">
        <v>751</v>
      </c>
      <c r="D280" s="35" t="s">
        <v>752</v>
      </c>
      <c r="E280" s="38">
        <v>200000</v>
      </c>
      <c r="F280" s="38">
        <v>199808</v>
      </c>
      <c r="G280" s="39">
        <v>192</v>
      </c>
      <c r="H280" s="8">
        <f t="shared" si="28"/>
        <v>0.99904</v>
      </c>
      <c r="I280" s="41">
        <v>0.75</v>
      </c>
      <c r="J280" s="8">
        <f t="shared" si="29"/>
        <v>0.24904</v>
      </c>
    </row>
    <row r="281" ht="46.8" spans="1:10">
      <c r="A281" s="35" t="s">
        <v>749</v>
      </c>
      <c r="B281" s="36" t="s">
        <v>753</v>
      </c>
      <c r="C281" s="37" t="s">
        <v>754</v>
      </c>
      <c r="D281" s="35" t="s">
        <v>755</v>
      </c>
      <c r="E281" s="38">
        <v>200000</v>
      </c>
      <c r="F281" s="38">
        <v>97055</v>
      </c>
      <c r="G281" s="39">
        <v>102945</v>
      </c>
      <c r="H281" s="8">
        <f t="shared" si="28"/>
        <v>0.485275</v>
      </c>
      <c r="I281" s="41">
        <v>0.75</v>
      </c>
      <c r="J281" s="8">
        <f t="shared" si="29"/>
        <v>-0.264725</v>
      </c>
    </row>
    <row r="282" ht="46.8" spans="1:10">
      <c r="A282" s="28" t="s">
        <v>749</v>
      </c>
      <c r="B282" s="29" t="s">
        <v>756</v>
      </c>
      <c r="C282" s="30" t="s">
        <v>757</v>
      </c>
      <c r="D282" s="31" t="s">
        <v>758</v>
      </c>
      <c r="E282" s="32">
        <v>250000</v>
      </c>
      <c r="F282" s="32">
        <v>4000</v>
      </c>
      <c r="G282" s="33">
        <v>246000</v>
      </c>
      <c r="H282" s="15">
        <f t="shared" si="28"/>
        <v>0.016</v>
      </c>
      <c r="I282" s="40">
        <v>0.75</v>
      </c>
      <c r="J282" s="27">
        <f t="shared" si="29"/>
        <v>-0.734</v>
      </c>
    </row>
    <row r="283" ht="62.4" spans="1:10">
      <c r="A283" s="28" t="s">
        <v>749</v>
      </c>
      <c r="B283" s="29" t="s">
        <v>759</v>
      </c>
      <c r="C283" s="30" t="s">
        <v>760</v>
      </c>
      <c r="D283" s="31" t="s">
        <v>761</v>
      </c>
      <c r="E283" s="32">
        <v>10000</v>
      </c>
      <c r="F283" s="32">
        <v>0</v>
      </c>
      <c r="G283" s="33">
        <v>10000</v>
      </c>
      <c r="H283" s="15">
        <f t="shared" si="28"/>
        <v>0</v>
      </c>
      <c r="I283" s="40">
        <v>0.75</v>
      </c>
      <c r="J283" s="27">
        <f t="shared" si="29"/>
        <v>-0.75</v>
      </c>
    </row>
    <row r="284" ht="62.4" spans="1:10">
      <c r="A284" s="28" t="s">
        <v>749</v>
      </c>
      <c r="B284" s="29" t="s">
        <v>762</v>
      </c>
      <c r="C284" s="30" t="s">
        <v>763</v>
      </c>
      <c r="D284" s="31" t="s">
        <v>764</v>
      </c>
      <c r="E284" s="32">
        <v>20000</v>
      </c>
      <c r="F284" s="32">
        <v>0</v>
      </c>
      <c r="G284" s="33">
        <v>20000</v>
      </c>
      <c r="H284" s="15">
        <f t="shared" si="28"/>
        <v>0</v>
      </c>
      <c r="I284" s="40">
        <v>0.75</v>
      </c>
      <c r="J284" s="27">
        <f t="shared" si="29"/>
        <v>-0.75</v>
      </c>
    </row>
    <row r="285" ht="62.4" spans="1:10">
      <c r="A285" s="28" t="s">
        <v>749</v>
      </c>
      <c r="B285" s="29" t="s">
        <v>765</v>
      </c>
      <c r="C285" s="30" t="s">
        <v>766</v>
      </c>
      <c r="D285" s="31" t="s">
        <v>767</v>
      </c>
      <c r="E285" s="32">
        <v>15000</v>
      </c>
      <c r="F285" s="32">
        <v>0</v>
      </c>
      <c r="G285" s="33">
        <v>15000</v>
      </c>
      <c r="H285" s="15">
        <f t="shared" si="28"/>
        <v>0</v>
      </c>
      <c r="I285" s="40">
        <v>0.75</v>
      </c>
      <c r="J285" s="27">
        <f t="shared" si="29"/>
        <v>-0.75</v>
      </c>
    </row>
    <row r="286" ht="62.4" spans="1:10">
      <c r="A286" s="28" t="s">
        <v>749</v>
      </c>
      <c r="B286" s="29" t="s">
        <v>768</v>
      </c>
      <c r="C286" s="30" t="s">
        <v>769</v>
      </c>
      <c r="D286" s="31" t="s">
        <v>770</v>
      </c>
      <c r="E286" s="32">
        <v>20000</v>
      </c>
      <c r="F286" s="32">
        <v>4413.5</v>
      </c>
      <c r="G286" s="33">
        <v>15586.5</v>
      </c>
      <c r="H286" s="15">
        <f t="shared" si="28"/>
        <v>0.220675</v>
      </c>
      <c r="I286" s="40">
        <v>0.75</v>
      </c>
      <c r="J286" s="27">
        <f t="shared" si="29"/>
        <v>-0.529325</v>
      </c>
    </row>
    <row r="287" ht="62.4" spans="1:10">
      <c r="A287" s="28" t="s">
        <v>749</v>
      </c>
      <c r="B287" s="29" t="s">
        <v>771</v>
      </c>
      <c r="C287" s="30" t="s">
        <v>772</v>
      </c>
      <c r="D287" s="31" t="s">
        <v>755</v>
      </c>
      <c r="E287" s="32">
        <v>20000</v>
      </c>
      <c r="F287" s="32">
        <v>4840</v>
      </c>
      <c r="G287" s="33">
        <v>15160</v>
      </c>
      <c r="H287" s="15">
        <f t="shared" si="28"/>
        <v>0.242</v>
      </c>
      <c r="I287" s="40">
        <v>0.75</v>
      </c>
      <c r="J287" s="27">
        <f t="shared" si="29"/>
        <v>-0.508</v>
      </c>
    </row>
    <row r="288" ht="46.8" spans="1:10">
      <c r="A288" s="28" t="s">
        <v>749</v>
      </c>
      <c r="B288" s="29" t="s">
        <v>773</v>
      </c>
      <c r="C288" s="30" t="s">
        <v>774</v>
      </c>
      <c r="D288" s="31" t="s">
        <v>758</v>
      </c>
      <c r="E288" s="32">
        <v>185000</v>
      </c>
      <c r="F288" s="32">
        <v>0</v>
      </c>
      <c r="G288" s="33">
        <v>185000</v>
      </c>
      <c r="H288" s="15">
        <f t="shared" si="28"/>
        <v>0</v>
      </c>
      <c r="I288" s="40">
        <v>0.75</v>
      </c>
      <c r="J288" s="27">
        <f t="shared" si="29"/>
        <v>-0.75</v>
      </c>
    </row>
    <row r="289" ht="62.4" spans="1:10">
      <c r="A289" s="28" t="s">
        <v>749</v>
      </c>
      <c r="B289" s="29" t="s">
        <v>775</v>
      </c>
      <c r="C289" s="30" t="s">
        <v>776</v>
      </c>
      <c r="D289" s="31" t="s">
        <v>777</v>
      </c>
      <c r="E289" s="32">
        <v>50000</v>
      </c>
      <c r="F289" s="32">
        <v>0</v>
      </c>
      <c r="G289" s="33">
        <v>50000</v>
      </c>
      <c r="H289" s="15">
        <f t="shared" si="28"/>
        <v>0</v>
      </c>
      <c r="I289" s="40">
        <v>0.75</v>
      </c>
      <c r="J289" s="27">
        <f t="shared" si="29"/>
        <v>-0.75</v>
      </c>
    </row>
    <row r="290" ht="31.2" spans="1:10">
      <c r="A290" s="34" t="s">
        <v>778</v>
      </c>
      <c r="B290" s="29"/>
      <c r="C290" s="30"/>
      <c r="D290" s="31"/>
      <c r="E290" s="32">
        <f t="shared" ref="E290:G290" si="32">SUBTOTAL(9,E280:E289)</f>
        <v>970000</v>
      </c>
      <c r="F290" s="32">
        <f t="shared" si="32"/>
        <v>310116.5</v>
      </c>
      <c r="G290" s="33">
        <f t="shared" si="32"/>
        <v>659883.5</v>
      </c>
      <c r="H290" s="15">
        <f t="shared" si="28"/>
        <v>0.319707731958763</v>
      </c>
      <c r="I290" s="40">
        <v>0.75</v>
      </c>
      <c r="J290" s="27">
        <f t="shared" si="29"/>
        <v>-0.430292268041237</v>
      </c>
    </row>
    <row r="291" ht="46.8" spans="1:10">
      <c r="A291" s="35" t="s">
        <v>779</v>
      </c>
      <c r="B291" s="36" t="s">
        <v>780</v>
      </c>
      <c r="C291" s="37" t="s">
        <v>781</v>
      </c>
      <c r="D291" s="35" t="s">
        <v>782</v>
      </c>
      <c r="E291" s="38">
        <v>50000</v>
      </c>
      <c r="F291" s="38">
        <v>49045.36</v>
      </c>
      <c r="G291" s="39">
        <v>954.64</v>
      </c>
      <c r="H291" s="8">
        <f t="shared" si="28"/>
        <v>0.9809072</v>
      </c>
      <c r="I291" s="41">
        <v>0.75</v>
      </c>
      <c r="J291" s="8">
        <f t="shared" si="29"/>
        <v>0.2309072</v>
      </c>
    </row>
    <row r="292" ht="46.8" spans="1:10">
      <c r="A292" s="35" t="s">
        <v>779</v>
      </c>
      <c r="B292" s="36" t="s">
        <v>783</v>
      </c>
      <c r="C292" s="37" t="s">
        <v>784</v>
      </c>
      <c r="D292" s="35" t="s">
        <v>785</v>
      </c>
      <c r="E292" s="38">
        <v>300000</v>
      </c>
      <c r="F292" s="38">
        <v>62571</v>
      </c>
      <c r="G292" s="39">
        <v>237429</v>
      </c>
      <c r="H292" s="8">
        <f t="shared" si="28"/>
        <v>0.20857</v>
      </c>
      <c r="I292" s="41">
        <v>0.75</v>
      </c>
      <c r="J292" s="8">
        <f t="shared" si="29"/>
        <v>-0.54143</v>
      </c>
    </row>
    <row r="293" ht="31.2" spans="1:10">
      <c r="A293" s="35" t="s">
        <v>779</v>
      </c>
      <c r="B293" s="36" t="s">
        <v>786</v>
      </c>
      <c r="C293" s="37" t="s">
        <v>787</v>
      </c>
      <c r="D293" s="35" t="s">
        <v>788</v>
      </c>
      <c r="E293" s="38">
        <v>162000</v>
      </c>
      <c r="F293" s="38">
        <v>98765.9</v>
      </c>
      <c r="G293" s="39">
        <v>63234.1</v>
      </c>
      <c r="H293" s="8">
        <f t="shared" si="28"/>
        <v>0.609666049382716</v>
      </c>
      <c r="I293" s="41">
        <v>0.75</v>
      </c>
      <c r="J293" s="8">
        <f t="shared" si="29"/>
        <v>-0.140333950617284</v>
      </c>
    </row>
    <row r="294" ht="46.8" spans="1:10">
      <c r="A294" s="35" t="s">
        <v>779</v>
      </c>
      <c r="B294" s="36" t="s">
        <v>789</v>
      </c>
      <c r="C294" s="37" t="s">
        <v>790</v>
      </c>
      <c r="D294" s="35" t="s">
        <v>788</v>
      </c>
      <c r="E294" s="38">
        <v>500000</v>
      </c>
      <c r="F294" s="38">
        <v>331234.33</v>
      </c>
      <c r="G294" s="39">
        <v>168765.67</v>
      </c>
      <c r="H294" s="8">
        <f t="shared" si="28"/>
        <v>0.66246866</v>
      </c>
      <c r="I294" s="41">
        <v>0.75</v>
      </c>
      <c r="J294" s="8">
        <f t="shared" si="29"/>
        <v>-0.08753134</v>
      </c>
    </row>
    <row r="295" ht="31.2" spans="1:10">
      <c r="A295" s="35" t="s">
        <v>779</v>
      </c>
      <c r="B295" s="36" t="s">
        <v>791</v>
      </c>
      <c r="C295" s="37" t="s">
        <v>792</v>
      </c>
      <c r="D295" s="35" t="s">
        <v>788</v>
      </c>
      <c r="E295" s="38">
        <v>320000</v>
      </c>
      <c r="F295" s="38">
        <v>235230.64</v>
      </c>
      <c r="G295" s="39">
        <v>84769.36</v>
      </c>
      <c r="H295" s="8">
        <f t="shared" si="28"/>
        <v>0.73509575</v>
      </c>
      <c r="I295" s="41">
        <v>0.75</v>
      </c>
      <c r="J295" s="8">
        <f t="shared" si="29"/>
        <v>-0.01490425</v>
      </c>
    </row>
    <row r="296" ht="31.2" spans="1:10">
      <c r="A296" s="35" t="s">
        <v>779</v>
      </c>
      <c r="B296" s="36" t="s">
        <v>793</v>
      </c>
      <c r="C296" s="37" t="s">
        <v>794</v>
      </c>
      <c r="D296" s="35" t="s">
        <v>795</v>
      </c>
      <c r="E296" s="38">
        <v>400000</v>
      </c>
      <c r="F296" s="38">
        <v>189253.78</v>
      </c>
      <c r="G296" s="39">
        <v>210746.22</v>
      </c>
      <c r="H296" s="8">
        <f t="shared" si="28"/>
        <v>0.47313445</v>
      </c>
      <c r="I296" s="41">
        <v>0.75</v>
      </c>
      <c r="J296" s="8">
        <f t="shared" si="29"/>
        <v>-0.27686555</v>
      </c>
    </row>
    <row r="297" ht="46.8" spans="1:10">
      <c r="A297" s="28" t="s">
        <v>779</v>
      </c>
      <c r="B297" s="29" t="s">
        <v>796</v>
      </c>
      <c r="C297" s="30" t="s">
        <v>797</v>
      </c>
      <c r="D297" s="31" t="s">
        <v>798</v>
      </c>
      <c r="E297" s="32">
        <v>83000</v>
      </c>
      <c r="F297" s="32">
        <v>22843.59</v>
      </c>
      <c r="G297" s="33">
        <v>60156.41</v>
      </c>
      <c r="H297" s="15">
        <f t="shared" si="28"/>
        <v>0.275223975903614</v>
      </c>
      <c r="I297" s="40">
        <v>0.75</v>
      </c>
      <c r="J297" s="27">
        <f t="shared" si="29"/>
        <v>-0.474776024096386</v>
      </c>
    </row>
    <row r="298" ht="46.8" spans="1:10">
      <c r="A298" s="28" t="s">
        <v>779</v>
      </c>
      <c r="B298" s="29" t="s">
        <v>799</v>
      </c>
      <c r="C298" s="30" t="s">
        <v>800</v>
      </c>
      <c r="D298" s="31" t="s">
        <v>801</v>
      </c>
      <c r="E298" s="32">
        <v>2000000</v>
      </c>
      <c r="F298" s="32">
        <v>87652.95</v>
      </c>
      <c r="G298" s="33">
        <v>1912347.05</v>
      </c>
      <c r="H298" s="15">
        <f t="shared" si="28"/>
        <v>0.043826475</v>
      </c>
      <c r="I298" s="40">
        <v>0.75</v>
      </c>
      <c r="J298" s="27">
        <f t="shared" si="29"/>
        <v>-0.706173525</v>
      </c>
    </row>
    <row r="299" ht="46.8" spans="1:10">
      <c r="A299" s="28" t="s">
        <v>779</v>
      </c>
      <c r="B299" s="29" t="s">
        <v>802</v>
      </c>
      <c r="C299" s="30" t="s">
        <v>803</v>
      </c>
      <c r="D299" s="31" t="s">
        <v>804</v>
      </c>
      <c r="E299" s="32">
        <v>100000</v>
      </c>
      <c r="F299" s="32">
        <v>55459.61</v>
      </c>
      <c r="G299" s="33">
        <v>44540.39</v>
      </c>
      <c r="H299" s="15">
        <f t="shared" si="28"/>
        <v>0.5545961</v>
      </c>
      <c r="I299" s="40">
        <v>0.75</v>
      </c>
      <c r="J299" s="27">
        <f t="shared" si="29"/>
        <v>-0.1954039</v>
      </c>
    </row>
    <row r="300" ht="46.8" spans="1:10">
      <c r="A300" s="28" t="s">
        <v>779</v>
      </c>
      <c r="B300" s="29" t="s">
        <v>805</v>
      </c>
      <c r="C300" s="30" t="s">
        <v>806</v>
      </c>
      <c r="D300" s="31" t="s">
        <v>807</v>
      </c>
      <c r="E300" s="32">
        <v>100000</v>
      </c>
      <c r="F300" s="32">
        <v>28582</v>
      </c>
      <c r="G300" s="33">
        <v>71418</v>
      </c>
      <c r="H300" s="15">
        <f t="shared" si="28"/>
        <v>0.28582</v>
      </c>
      <c r="I300" s="40">
        <v>0.75</v>
      </c>
      <c r="J300" s="27">
        <f t="shared" si="29"/>
        <v>-0.46418</v>
      </c>
    </row>
    <row r="301" ht="46.8" spans="1:10">
      <c r="A301" s="28" t="s">
        <v>779</v>
      </c>
      <c r="B301" s="29" t="s">
        <v>808</v>
      </c>
      <c r="C301" s="30" t="s">
        <v>809</v>
      </c>
      <c r="D301" s="31" t="s">
        <v>810</v>
      </c>
      <c r="E301" s="32">
        <v>100000</v>
      </c>
      <c r="F301" s="32">
        <v>0</v>
      </c>
      <c r="G301" s="33">
        <v>100000</v>
      </c>
      <c r="H301" s="15">
        <f t="shared" si="28"/>
        <v>0</v>
      </c>
      <c r="I301" s="40">
        <v>0.75</v>
      </c>
      <c r="J301" s="27">
        <f t="shared" si="29"/>
        <v>-0.75</v>
      </c>
    </row>
    <row r="302" ht="46.8" spans="1:10">
      <c r="A302" s="28" t="s">
        <v>779</v>
      </c>
      <c r="B302" s="29" t="s">
        <v>811</v>
      </c>
      <c r="C302" s="30" t="s">
        <v>812</v>
      </c>
      <c r="D302" s="31" t="s">
        <v>782</v>
      </c>
      <c r="E302" s="32">
        <v>50000</v>
      </c>
      <c r="F302" s="32">
        <v>46463.55</v>
      </c>
      <c r="G302" s="33">
        <v>3536.45</v>
      </c>
      <c r="H302" s="15">
        <f t="shared" si="28"/>
        <v>0.929271</v>
      </c>
      <c r="I302" s="40">
        <v>0.75</v>
      </c>
      <c r="J302" s="27">
        <f t="shared" si="29"/>
        <v>0.179271</v>
      </c>
    </row>
    <row r="303" ht="46.8" spans="1:10">
      <c r="A303" s="28" t="s">
        <v>779</v>
      </c>
      <c r="B303" s="29" t="s">
        <v>813</v>
      </c>
      <c r="C303" s="30" t="s">
        <v>814</v>
      </c>
      <c r="D303" s="31" t="s">
        <v>815</v>
      </c>
      <c r="E303" s="32">
        <v>67700</v>
      </c>
      <c r="F303" s="32">
        <v>0</v>
      </c>
      <c r="G303" s="33">
        <v>67700</v>
      </c>
      <c r="H303" s="15">
        <f t="shared" si="28"/>
        <v>0</v>
      </c>
      <c r="I303" s="40">
        <v>0.75</v>
      </c>
      <c r="J303" s="27">
        <f t="shared" si="29"/>
        <v>-0.75</v>
      </c>
    </row>
    <row r="304" ht="46.8" spans="1:10">
      <c r="A304" s="28" t="s">
        <v>779</v>
      </c>
      <c r="B304" s="29" t="s">
        <v>816</v>
      </c>
      <c r="C304" s="30" t="s">
        <v>817</v>
      </c>
      <c r="D304" s="31" t="s">
        <v>818</v>
      </c>
      <c r="E304" s="32">
        <v>50000</v>
      </c>
      <c r="F304" s="32">
        <v>13000</v>
      </c>
      <c r="G304" s="33">
        <v>37000</v>
      </c>
      <c r="H304" s="15">
        <f t="shared" si="28"/>
        <v>0.26</v>
      </c>
      <c r="I304" s="40">
        <v>0.75</v>
      </c>
      <c r="J304" s="27">
        <f t="shared" si="29"/>
        <v>-0.49</v>
      </c>
    </row>
    <row r="305" ht="46.8" spans="1:10">
      <c r="A305" s="28" t="s">
        <v>779</v>
      </c>
      <c r="B305" s="29" t="s">
        <v>819</v>
      </c>
      <c r="C305" s="30" t="s">
        <v>820</v>
      </c>
      <c r="D305" s="31" t="s">
        <v>821</v>
      </c>
      <c r="E305" s="32">
        <v>60000</v>
      </c>
      <c r="F305" s="32">
        <v>50314.3</v>
      </c>
      <c r="G305" s="33">
        <v>9685.7</v>
      </c>
      <c r="H305" s="15">
        <f t="shared" si="28"/>
        <v>0.838571666666667</v>
      </c>
      <c r="I305" s="40">
        <v>0.75</v>
      </c>
      <c r="J305" s="27">
        <f t="shared" si="29"/>
        <v>0.0885716666666667</v>
      </c>
    </row>
    <row r="306" ht="46.8" spans="1:10">
      <c r="A306" s="28" t="s">
        <v>779</v>
      </c>
      <c r="B306" s="29" t="s">
        <v>822</v>
      </c>
      <c r="C306" s="30" t="s">
        <v>823</v>
      </c>
      <c r="D306" s="31" t="s">
        <v>824</v>
      </c>
      <c r="E306" s="32">
        <v>100000</v>
      </c>
      <c r="F306" s="32">
        <v>88043.3</v>
      </c>
      <c r="G306" s="33">
        <v>11956.7</v>
      </c>
      <c r="H306" s="15">
        <f t="shared" si="28"/>
        <v>0.880433</v>
      </c>
      <c r="I306" s="40">
        <v>0.75</v>
      </c>
      <c r="J306" s="27">
        <f t="shared" si="29"/>
        <v>0.130433</v>
      </c>
    </row>
    <row r="307" ht="46.8" spans="1:10">
      <c r="A307" s="28" t="s">
        <v>779</v>
      </c>
      <c r="B307" s="29" t="s">
        <v>825</v>
      </c>
      <c r="C307" s="30" t="s">
        <v>826</v>
      </c>
      <c r="D307" s="31" t="s">
        <v>827</v>
      </c>
      <c r="E307" s="32">
        <v>50000</v>
      </c>
      <c r="F307" s="32">
        <v>19775</v>
      </c>
      <c r="G307" s="33">
        <v>30225</v>
      </c>
      <c r="H307" s="15">
        <f t="shared" si="28"/>
        <v>0.3955</v>
      </c>
      <c r="I307" s="40">
        <v>0.75</v>
      </c>
      <c r="J307" s="27">
        <f t="shared" si="29"/>
        <v>-0.3545</v>
      </c>
    </row>
    <row r="308" ht="46.8" spans="1:10">
      <c r="A308" s="28" t="s">
        <v>779</v>
      </c>
      <c r="B308" s="29" t="s">
        <v>828</v>
      </c>
      <c r="C308" s="30" t="s">
        <v>829</v>
      </c>
      <c r="D308" s="31" t="s">
        <v>830</v>
      </c>
      <c r="E308" s="32">
        <v>50000</v>
      </c>
      <c r="F308" s="32">
        <v>43645</v>
      </c>
      <c r="G308" s="33">
        <v>6355</v>
      </c>
      <c r="H308" s="15">
        <f t="shared" si="28"/>
        <v>0.8729</v>
      </c>
      <c r="I308" s="40">
        <v>0.75</v>
      </c>
      <c r="J308" s="27">
        <f t="shared" si="29"/>
        <v>0.1229</v>
      </c>
    </row>
    <row r="309" ht="46.8" spans="1:10">
      <c r="A309" s="28" t="s">
        <v>779</v>
      </c>
      <c r="B309" s="29" t="s">
        <v>831</v>
      </c>
      <c r="C309" s="30" t="s">
        <v>832</v>
      </c>
      <c r="D309" s="31" t="s">
        <v>833</v>
      </c>
      <c r="E309" s="32">
        <v>70000</v>
      </c>
      <c r="F309" s="32">
        <v>18468.7</v>
      </c>
      <c r="G309" s="33">
        <v>51531.3</v>
      </c>
      <c r="H309" s="15">
        <f t="shared" si="28"/>
        <v>0.263838571428571</v>
      </c>
      <c r="I309" s="40">
        <v>0.75</v>
      </c>
      <c r="J309" s="27">
        <f t="shared" si="29"/>
        <v>-0.486161428571429</v>
      </c>
    </row>
    <row r="310" ht="46.8" spans="1:10">
      <c r="A310" s="28" t="s">
        <v>779</v>
      </c>
      <c r="B310" s="29" t="s">
        <v>834</v>
      </c>
      <c r="C310" s="30" t="s">
        <v>835</v>
      </c>
      <c r="D310" s="31" t="s">
        <v>836</v>
      </c>
      <c r="E310" s="32">
        <v>900000</v>
      </c>
      <c r="F310" s="32">
        <v>347438.12</v>
      </c>
      <c r="G310" s="33">
        <v>552561.88</v>
      </c>
      <c r="H310" s="15">
        <f t="shared" si="28"/>
        <v>0.386042355555556</v>
      </c>
      <c r="I310" s="40">
        <v>0.75</v>
      </c>
      <c r="J310" s="27">
        <f t="shared" si="29"/>
        <v>-0.363957644444444</v>
      </c>
    </row>
    <row r="311" ht="46.8" spans="1:10">
      <c r="A311" s="28" t="s">
        <v>779</v>
      </c>
      <c r="B311" s="29" t="s">
        <v>837</v>
      </c>
      <c r="C311" s="30" t="s">
        <v>838</v>
      </c>
      <c r="D311" s="31" t="s">
        <v>839</v>
      </c>
      <c r="E311" s="32">
        <v>2000000</v>
      </c>
      <c r="F311" s="32">
        <v>104400</v>
      </c>
      <c r="G311" s="33">
        <v>1895600</v>
      </c>
      <c r="H311" s="15">
        <f t="shared" si="28"/>
        <v>0.0522</v>
      </c>
      <c r="I311" s="40">
        <v>0.75</v>
      </c>
      <c r="J311" s="27">
        <f t="shared" si="29"/>
        <v>-0.6978</v>
      </c>
    </row>
    <row r="312" ht="62.4" spans="1:10">
      <c r="A312" s="28" t="s">
        <v>779</v>
      </c>
      <c r="B312" s="29" t="s">
        <v>840</v>
      </c>
      <c r="C312" s="30" t="s">
        <v>841</v>
      </c>
      <c r="D312" s="31" t="s">
        <v>842</v>
      </c>
      <c r="E312" s="32">
        <v>15000</v>
      </c>
      <c r="F312" s="32">
        <v>0</v>
      </c>
      <c r="G312" s="33">
        <v>15000</v>
      </c>
      <c r="H312" s="15">
        <f t="shared" si="28"/>
        <v>0</v>
      </c>
      <c r="I312" s="40">
        <v>0.75</v>
      </c>
      <c r="J312" s="27">
        <f t="shared" si="29"/>
        <v>-0.75</v>
      </c>
    </row>
    <row r="313" ht="62.4" spans="1:10">
      <c r="A313" s="28" t="s">
        <v>779</v>
      </c>
      <c r="B313" s="29" t="s">
        <v>843</v>
      </c>
      <c r="C313" s="30" t="s">
        <v>844</v>
      </c>
      <c r="D313" s="31" t="s">
        <v>845</v>
      </c>
      <c r="E313" s="32">
        <v>20000</v>
      </c>
      <c r="F313" s="32">
        <v>2782.16</v>
      </c>
      <c r="G313" s="33">
        <v>17217.84</v>
      </c>
      <c r="H313" s="15">
        <f t="shared" si="28"/>
        <v>0.139108</v>
      </c>
      <c r="I313" s="40">
        <v>0.75</v>
      </c>
      <c r="J313" s="27">
        <f t="shared" si="29"/>
        <v>-0.610892</v>
      </c>
    </row>
    <row r="314" ht="62.4" spans="1:10">
      <c r="A314" s="28" t="s">
        <v>779</v>
      </c>
      <c r="B314" s="29" t="s">
        <v>846</v>
      </c>
      <c r="C314" s="30" t="s">
        <v>847</v>
      </c>
      <c r="D314" s="31" t="s">
        <v>801</v>
      </c>
      <c r="E314" s="32">
        <v>3000000</v>
      </c>
      <c r="F314" s="32">
        <v>266668.28</v>
      </c>
      <c r="G314" s="33">
        <v>2733331.72</v>
      </c>
      <c r="H314" s="15">
        <f t="shared" si="28"/>
        <v>0.0888894266666667</v>
      </c>
      <c r="I314" s="40">
        <v>0.75</v>
      </c>
      <c r="J314" s="27">
        <f t="shared" si="29"/>
        <v>-0.661110573333333</v>
      </c>
    </row>
    <row r="315" ht="62.4" spans="1:10">
      <c r="A315" s="28" t="s">
        <v>779</v>
      </c>
      <c r="B315" s="29" t="s">
        <v>848</v>
      </c>
      <c r="C315" s="30" t="s">
        <v>849</v>
      </c>
      <c r="D315" s="31" t="s">
        <v>850</v>
      </c>
      <c r="E315" s="32">
        <v>100000</v>
      </c>
      <c r="F315" s="32">
        <v>0</v>
      </c>
      <c r="G315" s="33">
        <v>100000</v>
      </c>
      <c r="H315" s="15">
        <f t="shared" si="28"/>
        <v>0</v>
      </c>
      <c r="I315" s="40">
        <v>0.75</v>
      </c>
      <c r="J315" s="27">
        <f t="shared" si="29"/>
        <v>-0.75</v>
      </c>
    </row>
    <row r="316" ht="62.4" spans="1:10">
      <c r="A316" s="28" t="s">
        <v>779</v>
      </c>
      <c r="B316" s="29" t="s">
        <v>851</v>
      </c>
      <c r="C316" s="30" t="s">
        <v>852</v>
      </c>
      <c r="D316" s="31" t="s">
        <v>785</v>
      </c>
      <c r="E316" s="32">
        <v>100000</v>
      </c>
      <c r="F316" s="32">
        <v>0</v>
      </c>
      <c r="G316" s="33">
        <v>100000</v>
      </c>
      <c r="H316" s="15">
        <f t="shared" si="28"/>
        <v>0</v>
      </c>
      <c r="I316" s="40">
        <v>0.75</v>
      </c>
      <c r="J316" s="27">
        <f t="shared" si="29"/>
        <v>-0.75</v>
      </c>
    </row>
    <row r="317" ht="46.8" spans="1:10">
      <c r="A317" s="28" t="s">
        <v>779</v>
      </c>
      <c r="B317" s="29" t="s">
        <v>853</v>
      </c>
      <c r="C317" s="30" t="s">
        <v>854</v>
      </c>
      <c r="D317" s="31" t="s">
        <v>801</v>
      </c>
      <c r="E317" s="32">
        <v>280000</v>
      </c>
      <c r="F317" s="32">
        <v>19991</v>
      </c>
      <c r="G317" s="33">
        <v>260009</v>
      </c>
      <c r="H317" s="15">
        <f t="shared" si="28"/>
        <v>0.0713964285714286</v>
      </c>
      <c r="I317" s="40">
        <v>0.75</v>
      </c>
      <c r="J317" s="27">
        <f t="shared" si="29"/>
        <v>-0.678603571428571</v>
      </c>
    </row>
    <row r="318" ht="46.8" spans="1:10">
      <c r="A318" s="28" t="s">
        <v>779</v>
      </c>
      <c r="B318" s="29" t="s">
        <v>855</v>
      </c>
      <c r="C318" s="30" t="s">
        <v>856</v>
      </c>
      <c r="D318" s="31" t="s">
        <v>839</v>
      </c>
      <c r="E318" s="32">
        <v>200000</v>
      </c>
      <c r="F318" s="32">
        <v>0</v>
      </c>
      <c r="G318" s="33">
        <v>200000</v>
      </c>
      <c r="H318" s="15">
        <f t="shared" si="28"/>
        <v>0</v>
      </c>
      <c r="I318" s="40">
        <v>0.75</v>
      </c>
      <c r="J318" s="27">
        <f t="shared" si="29"/>
        <v>-0.75</v>
      </c>
    </row>
    <row r="319" ht="46.8" spans="1:10">
      <c r="A319" s="28" t="s">
        <v>779</v>
      </c>
      <c r="B319" s="29" t="s">
        <v>857</v>
      </c>
      <c r="C319" s="30" t="s">
        <v>858</v>
      </c>
      <c r="D319" s="31" t="s">
        <v>859</v>
      </c>
      <c r="E319" s="32">
        <v>100000</v>
      </c>
      <c r="F319" s="32">
        <v>0</v>
      </c>
      <c r="G319" s="33">
        <v>100000</v>
      </c>
      <c r="H319" s="15">
        <f t="shared" si="28"/>
        <v>0</v>
      </c>
      <c r="I319" s="40">
        <v>0.75</v>
      </c>
      <c r="J319" s="27">
        <f t="shared" si="29"/>
        <v>-0.75</v>
      </c>
    </row>
    <row r="320" ht="46.8" spans="1:10">
      <c r="A320" s="28" t="s">
        <v>779</v>
      </c>
      <c r="B320" s="29" t="s">
        <v>860</v>
      </c>
      <c r="C320" s="30" t="s">
        <v>861</v>
      </c>
      <c r="D320" s="31" t="s">
        <v>862</v>
      </c>
      <c r="E320" s="32">
        <v>50000</v>
      </c>
      <c r="F320" s="32">
        <v>0</v>
      </c>
      <c r="G320" s="33">
        <v>50000</v>
      </c>
      <c r="H320" s="15">
        <f t="shared" si="28"/>
        <v>0</v>
      </c>
      <c r="I320" s="40">
        <v>0.75</v>
      </c>
      <c r="J320" s="27">
        <f t="shared" si="29"/>
        <v>-0.75</v>
      </c>
    </row>
    <row r="321" ht="62.4" spans="1:10">
      <c r="A321" s="28" t="s">
        <v>779</v>
      </c>
      <c r="B321" s="29" t="s">
        <v>863</v>
      </c>
      <c r="C321" s="30" t="s">
        <v>864</v>
      </c>
      <c r="D321" s="31" t="s">
        <v>865</v>
      </c>
      <c r="E321" s="32">
        <v>100000</v>
      </c>
      <c r="F321" s="32">
        <v>0</v>
      </c>
      <c r="G321" s="33">
        <v>100000</v>
      </c>
      <c r="H321" s="15">
        <f t="shared" si="28"/>
        <v>0</v>
      </c>
      <c r="I321" s="40">
        <v>0.75</v>
      </c>
      <c r="J321" s="27">
        <f t="shared" si="29"/>
        <v>-0.75</v>
      </c>
    </row>
    <row r="322" ht="62.4" spans="1:10">
      <c r="A322" s="28" t="s">
        <v>779</v>
      </c>
      <c r="B322" s="29" t="s">
        <v>866</v>
      </c>
      <c r="C322" s="30" t="s">
        <v>867</v>
      </c>
      <c r="D322" s="31" t="s">
        <v>868</v>
      </c>
      <c r="E322" s="32">
        <v>100000</v>
      </c>
      <c r="F322" s="32">
        <v>0</v>
      </c>
      <c r="G322" s="33">
        <v>100000</v>
      </c>
      <c r="H322" s="15">
        <f t="shared" si="28"/>
        <v>0</v>
      </c>
      <c r="I322" s="40">
        <v>0.75</v>
      </c>
      <c r="J322" s="27">
        <f t="shared" si="29"/>
        <v>-0.75</v>
      </c>
    </row>
    <row r="323" ht="62.4" spans="1:10">
      <c r="A323" s="28" t="s">
        <v>779</v>
      </c>
      <c r="B323" s="29" t="s">
        <v>869</v>
      </c>
      <c r="C323" s="30" t="s">
        <v>870</v>
      </c>
      <c r="D323" s="31" t="s">
        <v>836</v>
      </c>
      <c r="E323" s="32">
        <v>100000</v>
      </c>
      <c r="F323" s="32">
        <v>0</v>
      </c>
      <c r="G323" s="33">
        <v>100000</v>
      </c>
      <c r="H323" s="15">
        <f t="shared" si="28"/>
        <v>0</v>
      </c>
      <c r="I323" s="40">
        <v>0.75</v>
      </c>
      <c r="J323" s="27">
        <f t="shared" si="29"/>
        <v>-0.75</v>
      </c>
    </row>
    <row r="324" ht="62.4" spans="1:10">
      <c r="A324" s="28" t="s">
        <v>779</v>
      </c>
      <c r="B324" s="29" t="s">
        <v>871</v>
      </c>
      <c r="C324" s="30" t="s">
        <v>872</v>
      </c>
      <c r="D324" s="31" t="s">
        <v>801</v>
      </c>
      <c r="E324" s="32">
        <v>100000</v>
      </c>
      <c r="F324" s="32">
        <v>60272.43</v>
      </c>
      <c r="G324" s="33">
        <v>39727.57</v>
      </c>
      <c r="H324" s="15">
        <f t="shared" ref="H324:H387" si="33">F324/E324</f>
        <v>0.6027243</v>
      </c>
      <c r="I324" s="40">
        <v>0.75</v>
      </c>
      <c r="J324" s="27">
        <f t="shared" ref="J324:J387" si="34">H324-I324</f>
        <v>-0.1472757</v>
      </c>
    </row>
    <row r="325" ht="62.4" spans="1:10">
      <c r="A325" s="28" t="s">
        <v>779</v>
      </c>
      <c r="B325" s="29" t="s">
        <v>873</v>
      </c>
      <c r="C325" s="30" t="s">
        <v>874</v>
      </c>
      <c r="D325" s="31" t="s">
        <v>875</v>
      </c>
      <c r="E325" s="32">
        <v>120000</v>
      </c>
      <c r="F325" s="32">
        <v>0</v>
      </c>
      <c r="G325" s="33">
        <v>120000</v>
      </c>
      <c r="H325" s="15">
        <f t="shared" si="33"/>
        <v>0</v>
      </c>
      <c r="I325" s="40">
        <v>0.75</v>
      </c>
      <c r="J325" s="27">
        <f t="shared" si="34"/>
        <v>-0.75</v>
      </c>
    </row>
    <row r="326" ht="62.4" spans="1:10">
      <c r="A326" s="28" t="s">
        <v>779</v>
      </c>
      <c r="B326" s="29" t="s">
        <v>876</v>
      </c>
      <c r="C326" s="30" t="s">
        <v>877</v>
      </c>
      <c r="D326" s="31" t="s">
        <v>878</v>
      </c>
      <c r="E326" s="32">
        <v>70000</v>
      </c>
      <c r="F326" s="32">
        <v>0</v>
      </c>
      <c r="G326" s="33">
        <v>70000</v>
      </c>
      <c r="H326" s="15">
        <f t="shared" si="33"/>
        <v>0</v>
      </c>
      <c r="I326" s="40">
        <v>0.75</v>
      </c>
      <c r="J326" s="27">
        <f t="shared" si="34"/>
        <v>-0.75</v>
      </c>
    </row>
    <row r="327" ht="62.4" spans="1:10">
      <c r="A327" s="28" t="s">
        <v>779</v>
      </c>
      <c r="B327" s="29" t="s">
        <v>879</v>
      </c>
      <c r="C327" s="30" t="s">
        <v>880</v>
      </c>
      <c r="D327" s="31" t="s">
        <v>881</v>
      </c>
      <c r="E327" s="32">
        <v>20000</v>
      </c>
      <c r="F327" s="32">
        <v>0</v>
      </c>
      <c r="G327" s="33">
        <v>20000</v>
      </c>
      <c r="H327" s="15">
        <f t="shared" si="33"/>
        <v>0</v>
      </c>
      <c r="I327" s="40">
        <v>0.75</v>
      </c>
      <c r="J327" s="27">
        <f t="shared" si="34"/>
        <v>-0.75</v>
      </c>
    </row>
    <row r="328" ht="31.2" spans="1:10">
      <c r="A328" s="34" t="s">
        <v>882</v>
      </c>
      <c r="B328" s="29"/>
      <c r="C328" s="30"/>
      <c r="D328" s="31"/>
      <c r="E328" s="32">
        <f t="shared" ref="E328:G328" si="35">SUBTOTAL(9,E291:E327)</f>
        <v>11987700</v>
      </c>
      <c r="F328" s="32">
        <f t="shared" si="35"/>
        <v>2241901</v>
      </c>
      <c r="G328" s="33">
        <f t="shared" si="35"/>
        <v>9745799</v>
      </c>
      <c r="H328" s="15">
        <f t="shared" si="33"/>
        <v>0.18701677552825</v>
      </c>
      <c r="I328" s="40">
        <v>0.75</v>
      </c>
      <c r="J328" s="27">
        <f t="shared" si="34"/>
        <v>-0.56298322447175</v>
      </c>
    </row>
    <row r="329" ht="46.8" spans="1:10">
      <c r="A329" s="28" t="s">
        <v>883</v>
      </c>
      <c r="B329" s="29" t="s">
        <v>884</v>
      </c>
      <c r="C329" s="30" t="s">
        <v>885</v>
      </c>
      <c r="D329" s="31" t="s">
        <v>886</v>
      </c>
      <c r="E329" s="32">
        <v>250000</v>
      </c>
      <c r="F329" s="32">
        <v>42100</v>
      </c>
      <c r="G329" s="33">
        <v>207900</v>
      </c>
      <c r="H329" s="15">
        <f t="shared" si="33"/>
        <v>0.1684</v>
      </c>
      <c r="I329" s="40">
        <v>0.75</v>
      </c>
      <c r="J329" s="27">
        <f t="shared" si="34"/>
        <v>-0.5816</v>
      </c>
    </row>
    <row r="330" ht="46.8" spans="1:10">
      <c r="A330" s="28" t="s">
        <v>883</v>
      </c>
      <c r="B330" s="29" t="s">
        <v>887</v>
      </c>
      <c r="C330" s="30" t="s">
        <v>888</v>
      </c>
      <c r="D330" s="31" t="s">
        <v>889</v>
      </c>
      <c r="E330" s="32">
        <v>130000</v>
      </c>
      <c r="F330" s="32">
        <v>0</v>
      </c>
      <c r="G330" s="33">
        <v>130000</v>
      </c>
      <c r="H330" s="15">
        <f t="shared" si="33"/>
        <v>0</v>
      </c>
      <c r="I330" s="40">
        <v>0.75</v>
      </c>
      <c r="J330" s="27">
        <f t="shared" si="34"/>
        <v>-0.75</v>
      </c>
    </row>
    <row r="331" ht="62.4" spans="1:10">
      <c r="A331" s="28" t="s">
        <v>883</v>
      </c>
      <c r="B331" s="29" t="s">
        <v>890</v>
      </c>
      <c r="C331" s="30" t="s">
        <v>891</v>
      </c>
      <c r="D331" s="31" t="s">
        <v>892</v>
      </c>
      <c r="E331" s="32">
        <v>10000</v>
      </c>
      <c r="F331" s="32">
        <v>665</v>
      </c>
      <c r="G331" s="33">
        <v>9335</v>
      </c>
      <c r="H331" s="15">
        <f t="shared" si="33"/>
        <v>0.0665</v>
      </c>
      <c r="I331" s="40">
        <v>0.75</v>
      </c>
      <c r="J331" s="27">
        <f t="shared" si="34"/>
        <v>-0.6835</v>
      </c>
    </row>
    <row r="332" ht="46.8" spans="1:10">
      <c r="A332" s="28" t="s">
        <v>883</v>
      </c>
      <c r="B332" s="29" t="s">
        <v>893</v>
      </c>
      <c r="C332" s="30" t="s">
        <v>894</v>
      </c>
      <c r="D332" s="31" t="s">
        <v>895</v>
      </c>
      <c r="E332" s="32">
        <v>10000</v>
      </c>
      <c r="F332" s="32">
        <v>0</v>
      </c>
      <c r="G332" s="33">
        <v>10000</v>
      </c>
      <c r="H332" s="15">
        <f t="shared" si="33"/>
        <v>0</v>
      </c>
      <c r="I332" s="40">
        <v>0.75</v>
      </c>
      <c r="J332" s="27">
        <f t="shared" si="34"/>
        <v>-0.75</v>
      </c>
    </row>
    <row r="333" ht="62.4" spans="1:10">
      <c r="A333" s="28" t="s">
        <v>883</v>
      </c>
      <c r="B333" s="29" t="s">
        <v>896</v>
      </c>
      <c r="C333" s="30" t="s">
        <v>897</v>
      </c>
      <c r="D333" s="31" t="s">
        <v>898</v>
      </c>
      <c r="E333" s="32">
        <v>15000</v>
      </c>
      <c r="F333" s="32">
        <v>0</v>
      </c>
      <c r="G333" s="33">
        <v>15000</v>
      </c>
      <c r="H333" s="15">
        <f t="shared" si="33"/>
        <v>0</v>
      </c>
      <c r="I333" s="40">
        <v>0.75</v>
      </c>
      <c r="J333" s="27">
        <f t="shared" si="34"/>
        <v>-0.75</v>
      </c>
    </row>
    <row r="334" ht="62.4" spans="1:10">
      <c r="A334" s="28" t="s">
        <v>883</v>
      </c>
      <c r="B334" s="29" t="s">
        <v>899</v>
      </c>
      <c r="C334" s="30" t="s">
        <v>900</v>
      </c>
      <c r="D334" s="31" t="s">
        <v>901</v>
      </c>
      <c r="E334" s="32">
        <v>15000</v>
      </c>
      <c r="F334" s="32">
        <v>0</v>
      </c>
      <c r="G334" s="33">
        <v>15000</v>
      </c>
      <c r="H334" s="15">
        <f t="shared" si="33"/>
        <v>0</v>
      </c>
      <c r="I334" s="40">
        <v>0.75</v>
      </c>
      <c r="J334" s="27">
        <f t="shared" si="34"/>
        <v>-0.75</v>
      </c>
    </row>
    <row r="335" ht="62.4" spans="1:10">
      <c r="A335" s="28" t="s">
        <v>883</v>
      </c>
      <c r="B335" s="29" t="s">
        <v>902</v>
      </c>
      <c r="C335" s="30" t="s">
        <v>903</v>
      </c>
      <c r="D335" s="31" t="s">
        <v>901</v>
      </c>
      <c r="E335" s="32">
        <v>20000</v>
      </c>
      <c r="F335" s="32">
        <v>0</v>
      </c>
      <c r="G335" s="33">
        <v>20000</v>
      </c>
      <c r="H335" s="15">
        <f t="shared" si="33"/>
        <v>0</v>
      </c>
      <c r="I335" s="40">
        <v>0.75</v>
      </c>
      <c r="J335" s="27">
        <f t="shared" si="34"/>
        <v>-0.75</v>
      </c>
    </row>
    <row r="336" ht="62.4" spans="1:10">
      <c r="A336" s="28" t="s">
        <v>883</v>
      </c>
      <c r="B336" s="29" t="s">
        <v>904</v>
      </c>
      <c r="C336" s="30" t="s">
        <v>905</v>
      </c>
      <c r="D336" s="31" t="s">
        <v>901</v>
      </c>
      <c r="E336" s="32">
        <v>100000</v>
      </c>
      <c r="F336" s="32">
        <v>13715.72</v>
      </c>
      <c r="G336" s="33">
        <v>86284.28</v>
      </c>
      <c r="H336" s="15">
        <f t="shared" si="33"/>
        <v>0.1371572</v>
      </c>
      <c r="I336" s="40">
        <v>0.75</v>
      </c>
      <c r="J336" s="27">
        <f t="shared" si="34"/>
        <v>-0.6128428</v>
      </c>
    </row>
    <row r="337" ht="46.8" spans="1:10">
      <c r="A337" s="28" t="s">
        <v>883</v>
      </c>
      <c r="B337" s="29" t="s">
        <v>906</v>
      </c>
      <c r="C337" s="30" t="s">
        <v>907</v>
      </c>
      <c r="D337" s="31" t="s">
        <v>886</v>
      </c>
      <c r="E337" s="32">
        <v>475000</v>
      </c>
      <c r="F337" s="32">
        <v>46758</v>
      </c>
      <c r="G337" s="33">
        <v>428242</v>
      </c>
      <c r="H337" s="15">
        <f t="shared" si="33"/>
        <v>0.0984378947368421</v>
      </c>
      <c r="I337" s="40">
        <v>0.75</v>
      </c>
      <c r="J337" s="27">
        <f t="shared" si="34"/>
        <v>-0.651562105263158</v>
      </c>
    </row>
    <row r="338" ht="62.4" spans="1:10">
      <c r="A338" s="28" t="s">
        <v>883</v>
      </c>
      <c r="B338" s="29" t="s">
        <v>908</v>
      </c>
      <c r="C338" s="30" t="s">
        <v>909</v>
      </c>
      <c r="D338" s="31" t="s">
        <v>910</v>
      </c>
      <c r="E338" s="32">
        <v>50000</v>
      </c>
      <c r="F338" s="32">
        <v>38004.35</v>
      </c>
      <c r="G338" s="33">
        <v>11995.65</v>
      </c>
      <c r="H338" s="15">
        <f t="shared" si="33"/>
        <v>0.760087</v>
      </c>
      <c r="I338" s="40">
        <v>0.75</v>
      </c>
      <c r="J338" s="27">
        <f t="shared" si="34"/>
        <v>0.010087</v>
      </c>
    </row>
    <row r="339" ht="46.8" spans="1:10">
      <c r="A339" s="28" t="s">
        <v>883</v>
      </c>
      <c r="B339" s="29" t="s">
        <v>911</v>
      </c>
      <c r="C339" s="30" t="s">
        <v>912</v>
      </c>
      <c r="D339" s="31" t="s">
        <v>913</v>
      </c>
      <c r="E339" s="32">
        <v>30000</v>
      </c>
      <c r="F339" s="32">
        <v>10000</v>
      </c>
      <c r="G339" s="33">
        <v>20000</v>
      </c>
      <c r="H339" s="15">
        <f t="shared" si="33"/>
        <v>0.333333333333333</v>
      </c>
      <c r="I339" s="40">
        <v>0.75</v>
      </c>
      <c r="J339" s="27">
        <f t="shared" si="34"/>
        <v>-0.416666666666667</v>
      </c>
    </row>
    <row r="340" ht="46.8" spans="1:10">
      <c r="A340" s="34" t="s">
        <v>914</v>
      </c>
      <c r="B340" s="29"/>
      <c r="C340" s="30"/>
      <c r="D340" s="31"/>
      <c r="E340" s="32">
        <f t="shared" ref="E340:G340" si="36">SUBTOTAL(9,E329:E339)</f>
        <v>1105000</v>
      </c>
      <c r="F340" s="32">
        <f t="shared" si="36"/>
        <v>151243.07</v>
      </c>
      <c r="G340" s="33">
        <f t="shared" si="36"/>
        <v>953756.93</v>
      </c>
      <c r="H340" s="15">
        <f t="shared" si="33"/>
        <v>0.136871556561086</v>
      </c>
      <c r="I340" s="40">
        <v>0.75</v>
      </c>
      <c r="J340" s="27">
        <f t="shared" si="34"/>
        <v>-0.613128443438914</v>
      </c>
    </row>
    <row r="341" ht="46.8" spans="1:10">
      <c r="A341" s="28" t="s">
        <v>915</v>
      </c>
      <c r="B341" s="29" t="s">
        <v>916</v>
      </c>
      <c r="C341" s="30" t="s">
        <v>917</v>
      </c>
      <c r="D341" s="31" t="s">
        <v>918</v>
      </c>
      <c r="E341" s="32">
        <v>250000</v>
      </c>
      <c r="F341" s="32">
        <v>0</v>
      </c>
      <c r="G341" s="33">
        <v>250000</v>
      </c>
      <c r="H341" s="15">
        <f t="shared" si="33"/>
        <v>0</v>
      </c>
      <c r="I341" s="40">
        <v>0.75</v>
      </c>
      <c r="J341" s="27">
        <f t="shared" si="34"/>
        <v>-0.75</v>
      </c>
    </row>
    <row r="342" ht="62.4" spans="1:10">
      <c r="A342" s="28" t="s">
        <v>915</v>
      </c>
      <c r="B342" s="29" t="s">
        <v>919</v>
      </c>
      <c r="C342" s="30" t="s">
        <v>920</v>
      </c>
      <c r="D342" s="31" t="s">
        <v>921</v>
      </c>
      <c r="E342" s="32">
        <v>20000</v>
      </c>
      <c r="F342" s="32">
        <v>0</v>
      </c>
      <c r="G342" s="33">
        <v>20000</v>
      </c>
      <c r="H342" s="15">
        <f t="shared" si="33"/>
        <v>0</v>
      </c>
      <c r="I342" s="40">
        <v>0.75</v>
      </c>
      <c r="J342" s="27">
        <f t="shared" si="34"/>
        <v>-0.75</v>
      </c>
    </row>
    <row r="343" ht="46.8" spans="1:10">
      <c r="A343" s="28" t="s">
        <v>915</v>
      </c>
      <c r="B343" s="29" t="s">
        <v>922</v>
      </c>
      <c r="C343" s="30" t="s">
        <v>923</v>
      </c>
      <c r="D343" s="31" t="s">
        <v>918</v>
      </c>
      <c r="E343" s="32">
        <v>25000</v>
      </c>
      <c r="F343" s="32">
        <v>0</v>
      </c>
      <c r="G343" s="33">
        <v>25000</v>
      </c>
      <c r="H343" s="15">
        <f t="shared" si="33"/>
        <v>0</v>
      </c>
      <c r="I343" s="40">
        <v>0.75</v>
      </c>
      <c r="J343" s="27">
        <f t="shared" si="34"/>
        <v>-0.75</v>
      </c>
    </row>
    <row r="344" ht="31.2" spans="1:10">
      <c r="A344" s="34" t="s">
        <v>924</v>
      </c>
      <c r="B344" s="29"/>
      <c r="C344" s="30"/>
      <c r="D344" s="31"/>
      <c r="E344" s="32">
        <f t="shared" ref="E344:G344" si="37">SUBTOTAL(9,E341:E343)</f>
        <v>295000</v>
      </c>
      <c r="F344" s="32">
        <f t="shared" si="37"/>
        <v>0</v>
      </c>
      <c r="G344" s="33">
        <f t="shared" si="37"/>
        <v>295000</v>
      </c>
      <c r="H344" s="15">
        <f t="shared" si="33"/>
        <v>0</v>
      </c>
      <c r="I344" s="40">
        <v>0.75</v>
      </c>
      <c r="J344" s="27">
        <f t="shared" si="34"/>
        <v>-0.75</v>
      </c>
    </row>
    <row r="345" ht="31.2" spans="1:10">
      <c r="A345" s="35" t="s">
        <v>925</v>
      </c>
      <c r="B345" s="36" t="s">
        <v>926</v>
      </c>
      <c r="C345" s="37" t="s">
        <v>927</v>
      </c>
      <c r="D345" s="35" t="s">
        <v>928</v>
      </c>
      <c r="E345" s="38">
        <v>12051.6</v>
      </c>
      <c r="F345" s="38">
        <v>12051.6</v>
      </c>
      <c r="G345" s="39">
        <v>0</v>
      </c>
      <c r="H345" s="8">
        <f t="shared" si="33"/>
        <v>1</v>
      </c>
      <c r="I345" s="41">
        <v>0.75</v>
      </c>
      <c r="J345" s="8">
        <f t="shared" si="34"/>
        <v>0.25</v>
      </c>
    </row>
    <row r="346" ht="15.6" spans="1:10">
      <c r="A346" s="42" t="s">
        <v>929</v>
      </c>
      <c r="B346" s="36"/>
      <c r="C346" s="37"/>
      <c r="D346" s="35"/>
      <c r="E346" s="38">
        <f t="shared" ref="E346:G346" si="38">SUBTOTAL(9,E345:E345)</f>
        <v>12051.6</v>
      </c>
      <c r="F346" s="38">
        <f t="shared" si="38"/>
        <v>12051.6</v>
      </c>
      <c r="G346" s="39">
        <f t="shared" si="38"/>
        <v>0</v>
      </c>
      <c r="H346" s="8">
        <f t="shared" si="33"/>
        <v>1</v>
      </c>
      <c r="I346" s="41">
        <v>0.75</v>
      </c>
      <c r="J346" s="8">
        <f t="shared" si="34"/>
        <v>0.25</v>
      </c>
    </row>
    <row r="347" ht="62.4" spans="1:10">
      <c r="A347" s="28" t="s">
        <v>930</v>
      </c>
      <c r="B347" s="29" t="s">
        <v>931</v>
      </c>
      <c r="C347" s="30" t="s">
        <v>932</v>
      </c>
      <c r="D347" s="31" t="s">
        <v>933</v>
      </c>
      <c r="E347" s="32">
        <v>20000</v>
      </c>
      <c r="F347" s="32">
        <v>0</v>
      </c>
      <c r="G347" s="33">
        <v>20000</v>
      </c>
      <c r="H347" s="15">
        <f t="shared" si="33"/>
        <v>0</v>
      </c>
      <c r="I347" s="40">
        <v>0.75</v>
      </c>
      <c r="J347" s="27">
        <f t="shared" si="34"/>
        <v>-0.75</v>
      </c>
    </row>
    <row r="348" ht="78" spans="1:10">
      <c r="A348" s="34" t="s">
        <v>934</v>
      </c>
      <c r="B348" s="29"/>
      <c r="C348" s="30"/>
      <c r="D348" s="31"/>
      <c r="E348" s="32">
        <f t="shared" ref="E348:G348" si="39">SUBTOTAL(9,E347:E347)</f>
        <v>20000</v>
      </c>
      <c r="F348" s="32">
        <f t="shared" si="39"/>
        <v>0</v>
      </c>
      <c r="G348" s="33">
        <f t="shared" si="39"/>
        <v>20000</v>
      </c>
      <c r="H348" s="15">
        <f t="shared" si="33"/>
        <v>0</v>
      </c>
      <c r="I348" s="40">
        <v>0.75</v>
      </c>
      <c r="J348" s="27">
        <f t="shared" si="34"/>
        <v>-0.75</v>
      </c>
    </row>
    <row r="349" ht="109.2" spans="1:10">
      <c r="A349" s="28" t="s">
        <v>935</v>
      </c>
      <c r="B349" s="29" t="s">
        <v>936</v>
      </c>
      <c r="C349" s="30" t="s">
        <v>937</v>
      </c>
      <c r="D349" s="31" t="s">
        <v>938</v>
      </c>
      <c r="E349" s="32">
        <v>20000</v>
      </c>
      <c r="F349" s="32">
        <v>0</v>
      </c>
      <c r="G349" s="33">
        <v>20000</v>
      </c>
      <c r="H349" s="15">
        <f t="shared" si="33"/>
        <v>0</v>
      </c>
      <c r="I349" s="40">
        <v>0.75</v>
      </c>
      <c r="J349" s="27">
        <f t="shared" si="34"/>
        <v>-0.75</v>
      </c>
    </row>
    <row r="350" ht="124.8" spans="1:10">
      <c r="A350" s="34" t="s">
        <v>939</v>
      </c>
      <c r="B350" s="29"/>
      <c r="C350" s="30"/>
      <c r="D350" s="31"/>
      <c r="E350" s="32">
        <f t="shared" ref="E350:G350" si="40">SUBTOTAL(9,E349:E349)</f>
        <v>20000</v>
      </c>
      <c r="F350" s="32">
        <f t="shared" si="40"/>
        <v>0</v>
      </c>
      <c r="G350" s="33">
        <f t="shared" si="40"/>
        <v>20000</v>
      </c>
      <c r="H350" s="15">
        <f t="shared" si="33"/>
        <v>0</v>
      </c>
      <c r="I350" s="40">
        <v>0.75</v>
      </c>
      <c r="J350" s="27">
        <f t="shared" si="34"/>
        <v>-0.75</v>
      </c>
    </row>
    <row r="351" ht="31.2" spans="1:10">
      <c r="A351" s="35" t="s">
        <v>940</v>
      </c>
      <c r="B351" s="36" t="s">
        <v>941</v>
      </c>
      <c r="C351" s="37" t="s">
        <v>942</v>
      </c>
      <c r="D351" s="35" t="s">
        <v>943</v>
      </c>
      <c r="E351" s="38">
        <v>640000</v>
      </c>
      <c r="F351" s="38">
        <v>347655.7</v>
      </c>
      <c r="G351" s="39">
        <v>292344.3</v>
      </c>
      <c r="H351" s="8">
        <f t="shared" si="33"/>
        <v>0.54321203125</v>
      </c>
      <c r="I351" s="41">
        <v>0.75</v>
      </c>
      <c r="J351" s="8">
        <f t="shared" si="34"/>
        <v>-0.20678796875</v>
      </c>
    </row>
    <row r="352" ht="15.6" spans="1:10">
      <c r="A352" s="42" t="s">
        <v>944</v>
      </c>
      <c r="B352" s="36"/>
      <c r="C352" s="37"/>
      <c r="D352" s="35"/>
      <c r="E352" s="38">
        <f t="shared" ref="E352:G352" si="41">SUBTOTAL(9,E351:E351)</f>
        <v>640000</v>
      </c>
      <c r="F352" s="38">
        <f t="shared" si="41"/>
        <v>347655.7</v>
      </c>
      <c r="G352" s="39">
        <f t="shared" si="41"/>
        <v>292344.3</v>
      </c>
      <c r="H352" s="8">
        <f t="shared" si="33"/>
        <v>0.54321203125</v>
      </c>
      <c r="I352" s="41">
        <v>0.75</v>
      </c>
      <c r="J352" s="8">
        <f t="shared" si="34"/>
        <v>-0.20678796875</v>
      </c>
    </row>
    <row r="353" ht="46.8" spans="1:10">
      <c r="A353" s="28" t="s">
        <v>945</v>
      </c>
      <c r="B353" s="29" t="s">
        <v>946</v>
      </c>
      <c r="C353" s="30" t="s">
        <v>947</v>
      </c>
      <c r="D353" s="31" t="s">
        <v>948</v>
      </c>
      <c r="E353" s="32">
        <v>300000</v>
      </c>
      <c r="F353" s="32">
        <v>0</v>
      </c>
      <c r="G353" s="33">
        <v>300000</v>
      </c>
      <c r="H353" s="15">
        <f t="shared" si="33"/>
        <v>0</v>
      </c>
      <c r="I353" s="40">
        <v>0.75</v>
      </c>
      <c r="J353" s="27">
        <f t="shared" si="34"/>
        <v>-0.75</v>
      </c>
    </row>
    <row r="354" ht="46.8" spans="1:10">
      <c r="A354" s="28" t="s">
        <v>945</v>
      </c>
      <c r="B354" s="29" t="s">
        <v>949</v>
      </c>
      <c r="C354" s="30" t="s">
        <v>950</v>
      </c>
      <c r="D354" s="31" t="s">
        <v>951</v>
      </c>
      <c r="E354" s="32">
        <v>60000</v>
      </c>
      <c r="F354" s="32">
        <v>0</v>
      </c>
      <c r="G354" s="33">
        <v>60000</v>
      </c>
      <c r="H354" s="15">
        <f t="shared" si="33"/>
        <v>0</v>
      </c>
      <c r="I354" s="40">
        <v>0.75</v>
      </c>
      <c r="J354" s="27">
        <f t="shared" si="34"/>
        <v>-0.75</v>
      </c>
    </row>
    <row r="355" ht="46.8" spans="1:10">
      <c r="A355" s="28" t="s">
        <v>945</v>
      </c>
      <c r="B355" s="29" t="s">
        <v>952</v>
      </c>
      <c r="C355" s="30" t="s">
        <v>953</v>
      </c>
      <c r="D355" s="31" t="s">
        <v>954</v>
      </c>
      <c r="E355" s="32">
        <v>32000</v>
      </c>
      <c r="F355" s="32">
        <v>26322</v>
      </c>
      <c r="G355" s="33">
        <v>5678</v>
      </c>
      <c r="H355" s="15">
        <f t="shared" si="33"/>
        <v>0.8225625</v>
      </c>
      <c r="I355" s="40">
        <v>0.75</v>
      </c>
      <c r="J355" s="27">
        <f t="shared" si="34"/>
        <v>0.0725625</v>
      </c>
    </row>
    <row r="356" ht="62.4" spans="1:10">
      <c r="A356" s="28" t="s">
        <v>945</v>
      </c>
      <c r="B356" s="29" t="s">
        <v>955</v>
      </c>
      <c r="C356" s="30" t="s">
        <v>956</v>
      </c>
      <c r="D356" s="31" t="s">
        <v>957</v>
      </c>
      <c r="E356" s="32">
        <v>20000</v>
      </c>
      <c r="F356" s="32">
        <v>0</v>
      </c>
      <c r="G356" s="33">
        <v>20000</v>
      </c>
      <c r="H356" s="15">
        <f t="shared" si="33"/>
        <v>0</v>
      </c>
      <c r="I356" s="40">
        <v>0.75</v>
      </c>
      <c r="J356" s="27">
        <f t="shared" si="34"/>
        <v>-0.75</v>
      </c>
    </row>
    <row r="357" ht="62.4" spans="1:10">
      <c r="A357" s="28" t="s">
        <v>945</v>
      </c>
      <c r="B357" s="29" t="s">
        <v>958</v>
      </c>
      <c r="C357" s="30" t="s">
        <v>959</v>
      </c>
      <c r="D357" s="31" t="s">
        <v>960</v>
      </c>
      <c r="E357" s="32">
        <v>15000</v>
      </c>
      <c r="F357" s="32">
        <v>0</v>
      </c>
      <c r="G357" s="33">
        <v>15000</v>
      </c>
      <c r="H357" s="15">
        <f t="shared" si="33"/>
        <v>0</v>
      </c>
      <c r="I357" s="40">
        <v>0.75</v>
      </c>
      <c r="J357" s="27">
        <f t="shared" si="34"/>
        <v>-0.75</v>
      </c>
    </row>
    <row r="358" ht="62.4" spans="1:10">
      <c r="A358" s="28" t="s">
        <v>945</v>
      </c>
      <c r="B358" s="29" t="s">
        <v>961</v>
      </c>
      <c r="C358" s="30" t="s">
        <v>962</v>
      </c>
      <c r="D358" s="31" t="s">
        <v>948</v>
      </c>
      <c r="E358" s="32">
        <v>20000</v>
      </c>
      <c r="F358" s="32">
        <v>0</v>
      </c>
      <c r="G358" s="33">
        <v>20000</v>
      </c>
      <c r="H358" s="15">
        <f t="shared" si="33"/>
        <v>0</v>
      </c>
      <c r="I358" s="40">
        <v>0.75</v>
      </c>
      <c r="J358" s="27">
        <f t="shared" si="34"/>
        <v>-0.75</v>
      </c>
    </row>
    <row r="359" ht="46.8" spans="1:10">
      <c r="A359" s="28" t="s">
        <v>945</v>
      </c>
      <c r="B359" s="29" t="s">
        <v>963</v>
      </c>
      <c r="C359" s="30" t="s">
        <v>964</v>
      </c>
      <c r="D359" s="31" t="s">
        <v>948</v>
      </c>
      <c r="E359" s="32">
        <v>336000</v>
      </c>
      <c r="F359" s="32">
        <v>25000</v>
      </c>
      <c r="G359" s="33">
        <v>311000</v>
      </c>
      <c r="H359" s="15">
        <f t="shared" si="33"/>
        <v>0.0744047619047619</v>
      </c>
      <c r="I359" s="40">
        <v>0.75</v>
      </c>
      <c r="J359" s="27">
        <f t="shared" si="34"/>
        <v>-0.675595238095238</v>
      </c>
    </row>
    <row r="360" ht="62.4" spans="1:10">
      <c r="A360" s="34" t="s">
        <v>965</v>
      </c>
      <c r="B360" s="29"/>
      <c r="C360" s="30"/>
      <c r="D360" s="31"/>
      <c r="E360" s="32">
        <f t="shared" ref="E360:G360" si="42">SUBTOTAL(9,E353:E359)</f>
        <v>783000</v>
      </c>
      <c r="F360" s="32">
        <f t="shared" si="42"/>
        <v>51322</v>
      </c>
      <c r="G360" s="33">
        <f t="shared" si="42"/>
        <v>731678</v>
      </c>
      <c r="H360" s="15">
        <f t="shared" si="33"/>
        <v>0.0655453384418902</v>
      </c>
      <c r="I360" s="40">
        <v>0.75</v>
      </c>
      <c r="J360" s="27">
        <f t="shared" si="34"/>
        <v>-0.68445466155811</v>
      </c>
    </row>
    <row r="361" ht="46.8" spans="1:10">
      <c r="A361" s="28" t="s">
        <v>966</v>
      </c>
      <c r="B361" s="29" t="s">
        <v>967</v>
      </c>
      <c r="C361" s="30" t="s">
        <v>968</v>
      </c>
      <c r="D361" s="31" t="s">
        <v>969</v>
      </c>
      <c r="E361" s="32">
        <v>250000</v>
      </c>
      <c r="F361" s="32">
        <v>14000</v>
      </c>
      <c r="G361" s="33">
        <v>236000</v>
      </c>
      <c r="H361" s="15">
        <f t="shared" si="33"/>
        <v>0.056</v>
      </c>
      <c r="I361" s="40">
        <v>0.75</v>
      </c>
      <c r="J361" s="27">
        <f t="shared" si="34"/>
        <v>-0.694</v>
      </c>
    </row>
    <row r="362" ht="46.8" spans="1:10">
      <c r="A362" s="28" t="s">
        <v>966</v>
      </c>
      <c r="B362" s="29" t="s">
        <v>970</v>
      </c>
      <c r="C362" s="30" t="s">
        <v>971</v>
      </c>
      <c r="D362" s="31" t="s">
        <v>972</v>
      </c>
      <c r="E362" s="32">
        <v>21000</v>
      </c>
      <c r="F362" s="32">
        <v>16861.5</v>
      </c>
      <c r="G362" s="33">
        <v>4138.5</v>
      </c>
      <c r="H362" s="15">
        <f t="shared" si="33"/>
        <v>0.802928571428571</v>
      </c>
      <c r="I362" s="40">
        <v>0.75</v>
      </c>
      <c r="J362" s="27">
        <f t="shared" si="34"/>
        <v>0.0529285714285714</v>
      </c>
    </row>
    <row r="363" ht="62.4" spans="1:10">
      <c r="A363" s="28" t="s">
        <v>966</v>
      </c>
      <c r="B363" s="29" t="s">
        <v>973</v>
      </c>
      <c r="C363" s="30" t="s">
        <v>974</v>
      </c>
      <c r="D363" s="31" t="s">
        <v>975</v>
      </c>
      <c r="E363" s="32">
        <v>20000</v>
      </c>
      <c r="F363" s="32">
        <v>0</v>
      </c>
      <c r="G363" s="33">
        <v>20000</v>
      </c>
      <c r="H363" s="15">
        <f t="shared" si="33"/>
        <v>0</v>
      </c>
      <c r="I363" s="40">
        <v>0.75</v>
      </c>
      <c r="J363" s="27">
        <f t="shared" si="34"/>
        <v>-0.75</v>
      </c>
    </row>
    <row r="364" ht="62.4" spans="1:10">
      <c r="A364" s="28" t="s">
        <v>966</v>
      </c>
      <c r="B364" s="29" t="s">
        <v>976</v>
      </c>
      <c r="C364" s="30" t="s">
        <v>977</v>
      </c>
      <c r="D364" s="31" t="s">
        <v>978</v>
      </c>
      <c r="E364" s="32">
        <v>15000</v>
      </c>
      <c r="F364" s="32">
        <v>10406.84</v>
      </c>
      <c r="G364" s="33">
        <v>4593.16</v>
      </c>
      <c r="H364" s="15">
        <f t="shared" si="33"/>
        <v>0.693789333333333</v>
      </c>
      <c r="I364" s="40">
        <v>0.75</v>
      </c>
      <c r="J364" s="27">
        <f t="shared" si="34"/>
        <v>-0.0562106666666666</v>
      </c>
    </row>
    <row r="365" ht="62.4" spans="1:10">
      <c r="A365" s="28" t="s">
        <v>966</v>
      </c>
      <c r="B365" s="29" t="s">
        <v>979</v>
      </c>
      <c r="C365" s="30" t="s">
        <v>980</v>
      </c>
      <c r="D365" s="31" t="s">
        <v>981</v>
      </c>
      <c r="E365" s="32">
        <v>50000</v>
      </c>
      <c r="F365" s="32">
        <v>0</v>
      </c>
      <c r="G365" s="33">
        <v>50000</v>
      </c>
      <c r="H365" s="15">
        <f t="shared" si="33"/>
        <v>0</v>
      </c>
      <c r="I365" s="40">
        <v>0.75</v>
      </c>
      <c r="J365" s="27">
        <f t="shared" si="34"/>
        <v>-0.75</v>
      </c>
    </row>
    <row r="366" ht="62.4" spans="1:10">
      <c r="A366" s="28" t="s">
        <v>966</v>
      </c>
      <c r="B366" s="29" t="s">
        <v>982</v>
      </c>
      <c r="C366" s="30" t="s">
        <v>983</v>
      </c>
      <c r="D366" s="31" t="s">
        <v>984</v>
      </c>
      <c r="E366" s="32">
        <v>50000</v>
      </c>
      <c r="F366" s="32">
        <v>0</v>
      </c>
      <c r="G366" s="33">
        <v>50000</v>
      </c>
      <c r="H366" s="15">
        <f t="shared" si="33"/>
        <v>0</v>
      </c>
      <c r="I366" s="40">
        <v>0.75</v>
      </c>
      <c r="J366" s="27">
        <f t="shared" si="34"/>
        <v>-0.75</v>
      </c>
    </row>
    <row r="367" ht="46.8" spans="1:10">
      <c r="A367" s="28" t="s">
        <v>966</v>
      </c>
      <c r="B367" s="29" t="s">
        <v>985</v>
      </c>
      <c r="C367" s="30" t="s">
        <v>986</v>
      </c>
      <c r="D367" s="31" t="s">
        <v>969</v>
      </c>
      <c r="E367" s="32">
        <v>50000</v>
      </c>
      <c r="F367" s="32">
        <v>0</v>
      </c>
      <c r="G367" s="33">
        <v>50000</v>
      </c>
      <c r="H367" s="15">
        <f t="shared" si="33"/>
        <v>0</v>
      </c>
      <c r="I367" s="40">
        <v>0.75</v>
      </c>
      <c r="J367" s="27">
        <f t="shared" si="34"/>
        <v>-0.75</v>
      </c>
    </row>
    <row r="368" ht="62.4" spans="1:10">
      <c r="A368" s="28" t="s">
        <v>966</v>
      </c>
      <c r="B368" s="29" t="s">
        <v>987</v>
      </c>
      <c r="C368" s="30" t="s">
        <v>988</v>
      </c>
      <c r="D368" s="31" t="s">
        <v>989</v>
      </c>
      <c r="E368" s="32">
        <v>60000</v>
      </c>
      <c r="F368" s="32">
        <v>1532.5</v>
      </c>
      <c r="G368" s="33">
        <v>58467.5</v>
      </c>
      <c r="H368" s="15">
        <f t="shared" si="33"/>
        <v>0.0255416666666667</v>
      </c>
      <c r="I368" s="40">
        <v>0.75</v>
      </c>
      <c r="J368" s="27">
        <f t="shared" si="34"/>
        <v>-0.724458333333333</v>
      </c>
    </row>
    <row r="369" ht="46.8" spans="1:10">
      <c r="A369" s="28" t="s">
        <v>966</v>
      </c>
      <c r="B369" s="29" t="s">
        <v>990</v>
      </c>
      <c r="C369" s="30" t="s">
        <v>991</v>
      </c>
      <c r="D369" s="31" t="s">
        <v>969</v>
      </c>
      <c r="E369" s="32">
        <v>485000</v>
      </c>
      <c r="F369" s="32">
        <v>0</v>
      </c>
      <c r="G369" s="33">
        <v>485000</v>
      </c>
      <c r="H369" s="15">
        <f t="shared" si="33"/>
        <v>0</v>
      </c>
      <c r="I369" s="40">
        <v>0.75</v>
      </c>
      <c r="J369" s="27">
        <f t="shared" si="34"/>
        <v>-0.75</v>
      </c>
    </row>
    <row r="370" ht="62.4" spans="1:10">
      <c r="A370" s="28" t="s">
        <v>966</v>
      </c>
      <c r="B370" s="29" t="s">
        <v>992</v>
      </c>
      <c r="C370" s="30" t="s">
        <v>993</v>
      </c>
      <c r="D370" s="31" t="s">
        <v>981</v>
      </c>
      <c r="E370" s="32">
        <v>50000</v>
      </c>
      <c r="F370" s="32">
        <v>0</v>
      </c>
      <c r="G370" s="33">
        <v>50000</v>
      </c>
      <c r="H370" s="15">
        <f t="shared" si="33"/>
        <v>0</v>
      </c>
      <c r="I370" s="40">
        <v>0.75</v>
      </c>
      <c r="J370" s="27">
        <f t="shared" si="34"/>
        <v>-0.75</v>
      </c>
    </row>
    <row r="371" ht="62.4" spans="1:10">
      <c r="A371" s="28" t="s">
        <v>966</v>
      </c>
      <c r="B371" s="29" t="s">
        <v>994</v>
      </c>
      <c r="C371" s="30" t="s">
        <v>995</v>
      </c>
      <c r="D371" s="31" t="s">
        <v>996</v>
      </c>
      <c r="E371" s="32">
        <v>20000</v>
      </c>
      <c r="F371" s="32">
        <v>0</v>
      </c>
      <c r="G371" s="33">
        <v>20000</v>
      </c>
      <c r="H371" s="15">
        <f t="shared" si="33"/>
        <v>0</v>
      </c>
      <c r="I371" s="40">
        <v>0.75</v>
      </c>
      <c r="J371" s="27">
        <f t="shared" si="34"/>
        <v>-0.75</v>
      </c>
    </row>
    <row r="372" ht="62.4" spans="1:10">
      <c r="A372" s="28" t="s">
        <v>966</v>
      </c>
      <c r="B372" s="29" t="s">
        <v>997</v>
      </c>
      <c r="C372" s="30" t="s">
        <v>998</v>
      </c>
      <c r="D372" s="31" t="s">
        <v>999</v>
      </c>
      <c r="E372" s="32">
        <v>20000</v>
      </c>
      <c r="F372" s="32">
        <v>0</v>
      </c>
      <c r="G372" s="33">
        <v>20000</v>
      </c>
      <c r="H372" s="15">
        <f t="shared" si="33"/>
        <v>0</v>
      </c>
      <c r="I372" s="40">
        <v>0.75</v>
      </c>
      <c r="J372" s="27">
        <f t="shared" si="34"/>
        <v>-0.75</v>
      </c>
    </row>
    <row r="373" ht="62.4" spans="1:10">
      <c r="A373" s="28" t="s">
        <v>966</v>
      </c>
      <c r="B373" s="29" t="s">
        <v>1000</v>
      </c>
      <c r="C373" s="30" t="s">
        <v>1001</v>
      </c>
      <c r="D373" s="31" t="s">
        <v>1002</v>
      </c>
      <c r="E373" s="32">
        <v>10000</v>
      </c>
      <c r="F373" s="32">
        <v>0</v>
      </c>
      <c r="G373" s="33">
        <v>10000</v>
      </c>
      <c r="H373" s="15">
        <f t="shared" si="33"/>
        <v>0</v>
      </c>
      <c r="I373" s="40">
        <v>0.75</v>
      </c>
      <c r="J373" s="27">
        <f t="shared" si="34"/>
        <v>-0.75</v>
      </c>
    </row>
    <row r="374" ht="62.4" spans="1:10">
      <c r="A374" s="28" t="s">
        <v>966</v>
      </c>
      <c r="B374" s="29" t="s">
        <v>1003</v>
      </c>
      <c r="C374" s="30" t="s">
        <v>1004</v>
      </c>
      <c r="D374" s="31" t="s">
        <v>1005</v>
      </c>
      <c r="E374" s="32">
        <v>10000</v>
      </c>
      <c r="F374" s="32">
        <v>0</v>
      </c>
      <c r="G374" s="33">
        <v>10000</v>
      </c>
      <c r="H374" s="15">
        <f t="shared" si="33"/>
        <v>0</v>
      </c>
      <c r="I374" s="40">
        <v>0.75</v>
      </c>
      <c r="J374" s="27">
        <f t="shared" si="34"/>
        <v>-0.75</v>
      </c>
    </row>
    <row r="375" ht="62.4" spans="1:10">
      <c r="A375" s="28" t="s">
        <v>966</v>
      </c>
      <c r="B375" s="29" t="s">
        <v>1006</v>
      </c>
      <c r="C375" s="30" t="s">
        <v>1007</v>
      </c>
      <c r="D375" s="31" t="s">
        <v>1008</v>
      </c>
      <c r="E375" s="32">
        <v>10000</v>
      </c>
      <c r="F375" s="32">
        <v>0</v>
      </c>
      <c r="G375" s="33">
        <v>10000</v>
      </c>
      <c r="H375" s="15">
        <f t="shared" si="33"/>
        <v>0</v>
      </c>
      <c r="I375" s="40">
        <v>0.75</v>
      </c>
      <c r="J375" s="27">
        <f t="shared" si="34"/>
        <v>-0.75</v>
      </c>
    </row>
    <row r="376" ht="62.4" spans="1:10">
      <c r="A376" s="28" t="s">
        <v>966</v>
      </c>
      <c r="B376" s="29" t="s">
        <v>1009</v>
      </c>
      <c r="C376" s="30" t="s">
        <v>1010</v>
      </c>
      <c r="D376" s="31" t="s">
        <v>1011</v>
      </c>
      <c r="E376" s="32">
        <v>10000</v>
      </c>
      <c r="F376" s="32">
        <v>0</v>
      </c>
      <c r="G376" s="33">
        <v>10000</v>
      </c>
      <c r="H376" s="15">
        <f t="shared" si="33"/>
        <v>0</v>
      </c>
      <c r="I376" s="40">
        <v>0.75</v>
      </c>
      <c r="J376" s="27">
        <f t="shared" si="34"/>
        <v>-0.75</v>
      </c>
    </row>
    <row r="377" ht="62.4" spans="1:10">
      <c r="A377" s="28" t="s">
        <v>966</v>
      </c>
      <c r="B377" s="29" t="s">
        <v>1012</v>
      </c>
      <c r="C377" s="30" t="s">
        <v>1013</v>
      </c>
      <c r="D377" s="31" t="s">
        <v>978</v>
      </c>
      <c r="E377" s="32">
        <v>100000</v>
      </c>
      <c r="F377" s="32">
        <v>0</v>
      </c>
      <c r="G377" s="33">
        <v>100000</v>
      </c>
      <c r="H377" s="15">
        <f t="shared" si="33"/>
        <v>0</v>
      </c>
      <c r="I377" s="40">
        <v>0.75</v>
      </c>
      <c r="J377" s="27">
        <f t="shared" si="34"/>
        <v>-0.75</v>
      </c>
    </row>
    <row r="378" ht="62.4" spans="1:10">
      <c r="A378" s="28" t="s">
        <v>966</v>
      </c>
      <c r="B378" s="29" t="s">
        <v>1014</v>
      </c>
      <c r="C378" s="30" t="s">
        <v>1015</v>
      </c>
      <c r="D378" s="31" t="s">
        <v>975</v>
      </c>
      <c r="E378" s="32">
        <v>100000</v>
      </c>
      <c r="F378" s="32">
        <v>0</v>
      </c>
      <c r="G378" s="33">
        <v>100000</v>
      </c>
      <c r="H378" s="15">
        <f t="shared" si="33"/>
        <v>0</v>
      </c>
      <c r="I378" s="40">
        <v>0.75</v>
      </c>
      <c r="J378" s="27">
        <f t="shared" si="34"/>
        <v>-0.75</v>
      </c>
    </row>
    <row r="379" ht="62.4" spans="1:10">
      <c r="A379" s="28" t="s">
        <v>966</v>
      </c>
      <c r="B379" s="29" t="s">
        <v>1016</v>
      </c>
      <c r="C379" s="30" t="s">
        <v>1017</v>
      </c>
      <c r="D379" s="31" t="s">
        <v>1018</v>
      </c>
      <c r="E379" s="32">
        <v>50000</v>
      </c>
      <c r="F379" s="32">
        <v>0</v>
      </c>
      <c r="G379" s="33">
        <v>50000</v>
      </c>
      <c r="H379" s="15">
        <f t="shared" si="33"/>
        <v>0</v>
      </c>
      <c r="I379" s="40">
        <v>0.75</v>
      </c>
      <c r="J379" s="27">
        <f t="shared" si="34"/>
        <v>-0.75</v>
      </c>
    </row>
    <row r="380" ht="62.4" spans="1:10">
      <c r="A380" s="28" t="s">
        <v>966</v>
      </c>
      <c r="B380" s="29" t="s">
        <v>1019</v>
      </c>
      <c r="C380" s="30" t="s">
        <v>1020</v>
      </c>
      <c r="D380" s="31" t="s">
        <v>969</v>
      </c>
      <c r="E380" s="32">
        <v>100000</v>
      </c>
      <c r="F380" s="32">
        <v>0</v>
      </c>
      <c r="G380" s="33">
        <v>100000</v>
      </c>
      <c r="H380" s="15">
        <f t="shared" si="33"/>
        <v>0</v>
      </c>
      <c r="I380" s="40">
        <v>0.75</v>
      </c>
      <c r="J380" s="27">
        <f t="shared" si="34"/>
        <v>-0.75</v>
      </c>
    </row>
    <row r="381" ht="62.4" spans="1:10">
      <c r="A381" s="28" t="s">
        <v>966</v>
      </c>
      <c r="B381" s="29" t="s">
        <v>1021</v>
      </c>
      <c r="C381" s="30" t="s">
        <v>1022</v>
      </c>
      <c r="D381" s="31" t="s">
        <v>981</v>
      </c>
      <c r="E381" s="32">
        <v>150000</v>
      </c>
      <c r="F381" s="32">
        <v>0</v>
      </c>
      <c r="G381" s="33">
        <v>150000</v>
      </c>
      <c r="H381" s="15">
        <f t="shared" si="33"/>
        <v>0</v>
      </c>
      <c r="I381" s="40">
        <v>0.75</v>
      </c>
      <c r="J381" s="27">
        <f t="shared" si="34"/>
        <v>-0.75</v>
      </c>
    </row>
    <row r="382" ht="46.8" spans="1:10">
      <c r="A382" s="34" t="s">
        <v>1023</v>
      </c>
      <c r="B382" s="29"/>
      <c r="C382" s="30"/>
      <c r="D382" s="31"/>
      <c r="E382" s="32">
        <f t="shared" ref="E382:G382" si="43">SUBTOTAL(9,E361:E381)</f>
        <v>1631000</v>
      </c>
      <c r="F382" s="32">
        <f t="shared" si="43"/>
        <v>42800.84</v>
      </c>
      <c r="G382" s="33">
        <f t="shared" si="43"/>
        <v>1588199.16</v>
      </c>
      <c r="H382" s="15">
        <f t="shared" si="33"/>
        <v>0.0262420846106683</v>
      </c>
      <c r="I382" s="40">
        <v>0.75</v>
      </c>
      <c r="J382" s="27">
        <f t="shared" si="34"/>
        <v>-0.723757915389332</v>
      </c>
    </row>
    <row r="383" ht="46.8" spans="1:10">
      <c r="A383" s="35" t="s">
        <v>1024</v>
      </c>
      <c r="B383" s="36" t="s">
        <v>1025</v>
      </c>
      <c r="C383" s="37" t="s">
        <v>1026</v>
      </c>
      <c r="D383" s="35" t="s">
        <v>1027</v>
      </c>
      <c r="E383" s="38">
        <v>60000</v>
      </c>
      <c r="F383" s="38">
        <v>0</v>
      </c>
      <c r="G383" s="39">
        <v>60000</v>
      </c>
      <c r="H383" s="8">
        <f t="shared" si="33"/>
        <v>0</v>
      </c>
      <c r="I383" s="41">
        <v>0.75</v>
      </c>
      <c r="J383" s="8">
        <f t="shared" si="34"/>
        <v>-0.75</v>
      </c>
    </row>
    <row r="384" ht="46.8" spans="1:10">
      <c r="A384" s="35" t="s">
        <v>1024</v>
      </c>
      <c r="B384" s="36" t="s">
        <v>1028</v>
      </c>
      <c r="C384" s="37" t="s">
        <v>1029</v>
      </c>
      <c r="D384" s="35" t="s">
        <v>1027</v>
      </c>
      <c r="E384" s="38">
        <v>60000</v>
      </c>
      <c r="F384" s="38">
        <v>0</v>
      </c>
      <c r="G384" s="39">
        <v>60000</v>
      </c>
      <c r="H384" s="8">
        <f t="shared" si="33"/>
        <v>0</v>
      </c>
      <c r="I384" s="41">
        <v>0.75</v>
      </c>
      <c r="J384" s="8">
        <f t="shared" si="34"/>
        <v>-0.75</v>
      </c>
    </row>
    <row r="385" ht="46.8" spans="1:10">
      <c r="A385" s="28" t="s">
        <v>1024</v>
      </c>
      <c r="B385" s="29" t="s">
        <v>1030</v>
      </c>
      <c r="C385" s="30" t="s">
        <v>1031</v>
      </c>
      <c r="D385" s="31" t="s">
        <v>1032</v>
      </c>
      <c r="E385" s="32">
        <v>300000</v>
      </c>
      <c r="F385" s="32">
        <v>149125.68</v>
      </c>
      <c r="G385" s="33">
        <v>150874.32</v>
      </c>
      <c r="H385" s="15">
        <f t="shared" si="33"/>
        <v>0.4970856</v>
      </c>
      <c r="I385" s="40">
        <v>0.75</v>
      </c>
      <c r="J385" s="27">
        <f t="shared" si="34"/>
        <v>-0.2529144</v>
      </c>
    </row>
    <row r="386" ht="62.4" spans="1:10">
      <c r="A386" s="28" t="s">
        <v>1024</v>
      </c>
      <c r="B386" s="29" t="s">
        <v>1033</v>
      </c>
      <c r="C386" s="30" t="s">
        <v>1034</v>
      </c>
      <c r="D386" s="31" t="s">
        <v>1032</v>
      </c>
      <c r="E386" s="32">
        <v>100000</v>
      </c>
      <c r="F386" s="32">
        <v>1914</v>
      </c>
      <c r="G386" s="33">
        <v>98086</v>
      </c>
      <c r="H386" s="15">
        <f t="shared" si="33"/>
        <v>0.01914</v>
      </c>
      <c r="I386" s="40">
        <v>0.75</v>
      </c>
      <c r="J386" s="27">
        <f t="shared" si="34"/>
        <v>-0.73086</v>
      </c>
    </row>
    <row r="387" ht="46.8" spans="1:10">
      <c r="A387" s="28" t="s">
        <v>1024</v>
      </c>
      <c r="B387" s="29" t="s">
        <v>1035</v>
      </c>
      <c r="C387" s="30" t="s">
        <v>1036</v>
      </c>
      <c r="D387" s="31" t="s">
        <v>1037</v>
      </c>
      <c r="E387" s="32">
        <v>30000</v>
      </c>
      <c r="F387" s="32">
        <v>5226</v>
      </c>
      <c r="G387" s="33">
        <v>24774</v>
      </c>
      <c r="H387" s="15">
        <f t="shared" si="33"/>
        <v>0.1742</v>
      </c>
      <c r="I387" s="40">
        <v>0.75</v>
      </c>
      <c r="J387" s="27">
        <f t="shared" si="34"/>
        <v>-0.5758</v>
      </c>
    </row>
    <row r="388" ht="46.8" spans="1:10">
      <c r="A388" s="28" t="s">
        <v>1024</v>
      </c>
      <c r="B388" s="29" t="s">
        <v>1038</v>
      </c>
      <c r="C388" s="30" t="s">
        <v>1039</v>
      </c>
      <c r="D388" s="31" t="s">
        <v>1032</v>
      </c>
      <c r="E388" s="32">
        <v>55000</v>
      </c>
      <c r="F388" s="32">
        <v>1910</v>
      </c>
      <c r="G388" s="33">
        <v>53090</v>
      </c>
      <c r="H388" s="15">
        <f t="shared" ref="H388:H451" si="44">F388/E388</f>
        <v>0.0347272727272727</v>
      </c>
      <c r="I388" s="40">
        <v>0.75</v>
      </c>
      <c r="J388" s="27">
        <f t="shared" ref="J388:J451" si="45">H388-I388</f>
        <v>-0.715272727272727</v>
      </c>
    </row>
    <row r="389" ht="62.4" spans="1:10">
      <c r="A389" s="28" t="s">
        <v>1024</v>
      </c>
      <c r="B389" s="29" t="s">
        <v>1040</v>
      </c>
      <c r="C389" s="30" t="s">
        <v>1041</v>
      </c>
      <c r="D389" s="31" t="s">
        <v>1037</v>
      </c>
      <c r="E389" s="32">
        <v>20000</v>
      </c>
      <c r="F389" s="32">
        <v>0</v>
      </c>
      <c r="G389" s="33">
        <v>20000</v>
      </c>
      <c r="H389" s="15">
        <f t="shared" si="44"/>
        <v>0</v>
      </c>
      <c r="I389" s="40">
        <v>0.75</v>
      </c>
      <c r="J389" s="27">
        <f t="shared" si="45"/>
        <v>-0.75</v>
      </c>
    </row>
    <row r="390" ht="62.4" spans="1:10">
      <c r="A390" s="28" t="s">
        <v>1024</v>
      </c>
      <c r="B390" s="29" t="s">
        <v>1042</v>
      </c>
      <c r="C390" s="30" t="s">
        <v>1043</v>
      </c>
      <c r="D390" s="31" t="s">
        <v>1044</v>
      </c>
      <c r="E390" s="32">
        <v>20000</v>
      </c>
      <c r="F390" s="32">
        <v>0</v>
      </c>
      <c r="G390" s="33">
        <v>20000</v>
      </c>
      <c r="H390" s="15">
        <f t="shared" si="44"/>
        <v>0</v>
      </c>
      <c r="I390" s="40">
        <v>0.75</v>
      </c>
      <c r="J390" s="27">
        <f t="shared" si="45"/>
        <v>-0.75</v>
      </c>
    </row>
    <row r="391" ht="62.4" spans="1:10">
      <c r="A391" s="28" t="s">
        <v>1024</v>
      </c>
      <c r="B391" s="29" t="s">
        <v>1045</v>
      </c>
      <c r="C391" s="30" t="s">
        <v>1046</v>
      </c>
      <c r="D391" s="31" t="s">
        <v>1047</v>
      </c>
      <c r="E391" s="32">
        <v>10000</v>
      </c>
      <c r="F391" s="32">
        <v>0</v>
      </c>
      <c r="G391" s="33">
        <v>10000</v>
      </c>
      <c r="H391" s="15">
        <f t="shared" si="44"/>
        <v>0</v>
      </c>
      <c r="I391" s="40">
        <v>0.75</v>
      </c>
      <c r="J391" s="27">
        <f t="shared" si="45"/>
        <v>-0.75</v>
      </c>
    </row>
    <row r="392" ht="62.4" spans="1:10">
      <c r="A392" s="28" t="s">
        <v>1024</v>
      </c>
      <c r="B392" s="29" t="s">
        <v>1048</v>
      </c>
      <c r="C392" s="30" t="s">
        <v>1049</v>
      </c>
      <c r="D392" s="31" t="s">
        <v>1050</v>
      </c>
      <c r="E392" s="32">
        <v>10000</v>
      </c>
      <c r="F392" s="32">
        <v>0</v>
      </c>
      <c r="G392" s="33">
        <v>10000</v>
      </c>
      <c r="H392" s="15">
        <f t="shared" si="44"/>
        <v>0</v>
      </c>
      <c r="I392" s="40">
        <v>0.75</v>
      </c>
      <c r="J392" s="27">
        <f t="shared" si="45"/>
        <v>-0.75</v>
      </c>
    </row>
    <row r="393" ht="62.4" spans="1:10">
      <c r="A393" s="28" t="s">
        <v>1024</v>
      </c>
      <c r="B393" s="29" t="s">
        <v>1051</v>
      </c>
      <c r="C393" s="30" t="s">
        <v>1052</v>
      </c>
      <c r="D393" s="31" t="s">
        <v>1032</v>
      </c>
      <c r="E393" s="32">
        <v>50000</v>
      </c>
      <c r="F393" s="32">
        <v>0</v>
      </c>
      <c r="G393" s="33">
        <v>50000</v>
      </c>
      <c r="H393" s="15">
        <f t="shared" si="44"/>
        <v>0</v>
      </c>
      <c r="I393" s="40">
        <v>0.75</v>
      </c>
      <c r="J393" s="27">
        <f t="shared" si="45"/>
        <v>-0.75</v>
      </c>
    </row>
    <row r="394" ht="46.8" spans="1:10">
      <c r="A394" s="34" t="s">
        <v>1053</v>
      </c>
      <c r="B394" s="29"/>
      <c r="C394" s="30"/>
      <c r="D394" s="31"/>
      <c r="E394" s="32">
        <f t="shared" ref="E394:G394" si="46">SUBTOTAL(9,E383:E393)</f>
        <v>715000</v>
      </c>
      <c r="F394" s="32">
        <f t="shared" si="46"/>
        <v>158175.68</v>
      </c>
      <c r="G394" s="33">
        <f t="shared" si="46"/>
        <v>556824.32</v>
      </c>
      <c r="H394" s="15">
        <f t="shared" si="44"/>
        <v>0.221224727272727</v>
      </c>
      <c r="I394" s="40">
        <v>0.75</v>
      </c>
      <c r="J394" s="27">
        <f t="shared" si="45"/>
        <v>-0.528775272727273</v>
      </c>
    </row>
    <row r="395" ht="46.8" spans="1:10">
      <c r="A395" s="28" t="s">
        <v>1054</v>
      </c>
      <c r="B395" s="29" t="s">
        <v>1055</v>
      </c>
      <c r="C395" s="30" t="s">
        <v>1056</v>
      </c>
      <c r="D395" s="31" t="s">
        <v>1057</v>
      </c>
      <c r="E395" s="32">
        <v>30000</v>
      </c>
      <c r="F395" s="32">
        <v>20736.5</v>
      </c>
      <c r="G395" s="33">
        <v>9263.5</v>
      </c>
      <c r="H395" s="15">
        <f t="shared" si="44"/>
        <v>0.691216666666667</v>
      </c>
      <c r="I395" s="40">
        <v>0.75</v>
      </c>
      <c r="J395" s="27">
        <f t="shared" si="45"/>
        <v>-0.0587833333333333</v>
      </c>
    </row>
    <row r="396" ht="46.8" spans="1:10">
      <c r="A396" s="28" t="s">
        <v>1054</v>
      </c>
      <c r="B396" s="29" t="s">
        <v>1058</v>
      </c>
      <c r="C396" s="30" t="s">
        <v>1059</v>
      </c>
      <c r="D396" s="31" t="s">
        <v>1060</v>
      </c>
      <c r="E396" s="32">
        <v>20000</v>
      </c>
      <c r="F396" s="32">
        <v>5347.9</v>
      </c>
      <c r="G396" s="33">
        <v>14652.1</v>
      </c>
      <c r="H396" s="15">
        <f t="shared" si="44"/>
        <v>0.267395</v>
      </c>
      <c r="I396" s="40">
        <v>0.75</v>
      </c>
      <c r="J396" s="27">
        <f t="shared" si="45"/>
        <v>-0.482605</v>
      </c>
    </row>
    <row r="397" ht="46.8" spans="1:10">
      <c r="A397" s="28" t="s">
        <v>1054</v>
      </c>
      <c r="B397" s="29" t="s">
        <v>1061</v>
      </c>
      <c r="C397" s="30" t="s">
        <v>1062</v>
      </c>
      <c r="D397" s="31" t="s">
        <v>1063</v>
      </c>
      <c r="E397" s="32">
        <v>250000</v>
      </c>
      <c r="F397" s="32">
        <v>64285</v>
      </c>
      <c r="G397" s="33">
        <v>185715</v>
      </c>
      <c r="H397" s="15">
        <f t="shared" si="44"/>
        <v>0.25714</v>
      </c>
      <c r="I397" s="40">
        <v>0.75</v>
      </c>
      <c r="J397" s="27">
        <f t="shared" si="45"/>
        <v>-0.49286</v>
      </c>
    </row>
    <row r="398" ht="46.8" spans="1:10">
      <c r="A398" s="28" t="s">
        <v>1054</v>
      </c>
      <c r="B398" s="29" t="s">
        <v>1064</v>
      </c>
      <c r="C398" s="30" t="s">
        <v>1065</v>
      </c>
      <c r="D398" s="31" t="s">
        <v>1066</v>
      </c>
      <c r="E398" s="32">
        <v>55000</v>
      </c>
      <c r="F398" s="32">
        <v>26647.42</v>
      </c>
      <c r="G398" s="33">
        <v>28352.58</v>
      </c>
      <c r="H398" s="15">
        <f t="shared" si="44"/>
        <v>0.484498545454545</v>
      </c>
      <c r="I398" s="40">
        <v>0.75</v>
      </c>
      <c r="J398" s="27">
        <f t="shared" si="45"/>
        <v>-0.265501454545455</v>
      </c>
    </row>
    <row r="399" ht="46.8" spans="1:10">
      <c r="A399" s="28" t="s">
        <v>1054</v>
      </c>
      <c r="B399" s="29" t="s">
        <v>1067</v>
      </c>
      <c r="C399" s="30" t="s">
        <v>1068</v>
      </c>
      <c r="D399" s="31" t="s">
        <v>1069</v>
      </c>
      <c r="E399" s="32">
        <v>495925.36</v>
      </c>
      <c r="F399" s="32">
        <v>316095.33</v>
      </c>
      <c r="G399" s="33">
        <v>179830.03</v>
      </c>
      <c r="H399" s="15">
        <f t="shared" si="44"/>
        <v>0.637384887919424</v>
      </c>
      <c r="I399" s="40">
        <v>0.75</v>
      </c>
      <c r="J399" s="27">
        <f t="shared" si="45"/>
        <v>-0.112615112080576</v>
      </c>
    </row>
    <row r="400" ht="46.8" spans="1:10">
      <c r="A400" s="28" t="s">
        <v>1054</v>
      </c>
      <c r="B400" s="29" t="s">
        <v>1070</v>
      </c>
      <c r="C400" s="30" t="s">
        <v>1071</v>
      </c>
      <c r="D400" s="31" t="s">
        <v>1072</v>
      </c>
      <c r="E400" s="32">
        <v>50000</v>
      </c>
      <c r="F400" s="32">
        <v>34000</v>
      </c>
      <c r="G400" s="33">
        <v>16000</v>
      </c>
      <c r="H400" s="15">
        <f t="shared" si="44"/>
        <v>0.68</v>
      </c>
      <c r="I400" s="40">
        <v>0.75</v>
      </c>
      <c r="J400" s="27">
        <f t="shared" si="45"/>
        <v>-0.07</v>
      </c>
    </row>
    <row r="401" ht="46.8" spans="1:10">
      <c r="A401" s="28" t="s">
        <v>1054</v>
      </c>
      <c r="B401" s="29" t="s">
        <v>1073</v>
      </c>
      <c r="C401" s="30" t="s">
        <v>1074</v>
      </c>
      <c r="D401" s="31" t="s">
        <v>1075</v>
      </c>
      <c r="E401" s="32">
        <v>1800000</v>
      </c>
      <c r="F401" s="32">
        <v>54200</v>
      </c>
      <c r="G401" s="33">
        <v>1745800</v>
      </c>
      <c r="H401" s="15">
        <f t="shared" si="44"/>
        <v>0.0301111111111111</v>
      </c>
      <c r="I401" s="40">
        <v>0.75</v>
      </c>
      <c r="J401" s="27">
        <f t="shared" si="45"/>
        <v>-0.719888888888889</v>
      </c>
    </row>
    <row r="402" ht="46.8" spans="1:10">
      <c r="A402" s="28" t="s">
        <v>1054</v>
      </c>
      <c r="B402" s="29" t="s">
        <v>1076</v>
      </c>
      <c r="C402" s="30" t="s">
        <v>1077</v>
      </c>
      <c r="D402" s="31" t="s">
        <v>1078</v>
      </c>
      <c r="E402" s="32">
        <v>50000</v>
      </c>
      <c r="F402" s="32">
        <v>21119</v>
      </c>
      <c r="G402" s="33">
        <v>28881</v>
      </c>
      <c r="H402" s="15">
        <f t="shared" si="44"/>
        <v>0.42238</v>
      </c>
      <c r="I402" s="40">
        <v>0.75</v>
      </c>
      <c r="J402" s="27">
        <f t="shared" si="45"/>
        <v>-0.32762</v>
      </c>
    </row>
    <row r="403" ht="46.8" spans="1:10">
      <c r="A403" s="28" t="s">
        <v>1054</v>
      </c>
      <c r="B403" s="29" t="s">
        <v>1079</v>
      </c>
      <c r="C403" s="30" t="s">
        <v>1080</v>
      </c>
      <c r="D403" s="31" t="s">
        <v>1081</v>
      </c>
      <c r="E403" s="32">
        <v>20000</v>
      </c>
      <c r="F403" s="32">
        <v>1250</v>
      </c>
      <c r="G403" s="33">
        <v>18750</v>
      </c>
      <c r="H403" s="15">
        <f t="shared" si="44"/>
        <v>0.0625</v>
      </c>
      <c r="I403" s="40">
        <v>0.75</v>
      </c>
      <c r="J403" s="27">
        <f t="shared" si="45"/>
        <v>-0.6875</v>
      </c>
    </row>
    <row r="404" ht="46.8" spans="1:10">
      <c r="A404" s="28" t="s">
        <v>1054</v>
      </c>
      <c r="B404" s="29" t="s">
        <v>1082</v>
      </c>
      <c r="C404" s="30" t="s">
        <v>1083</v>
      </c>
      <c r="D404" s="31" t="s">
        <v>1063</v>
      </c>
      <c r="E404" s="32">
        <v>650000</v>
      </c>
      <c r="F404" s="32">
        <v>79905.42</v>
      </c>
      <c r="G404" s="33">
        <v>570094.58</v>
      </c>
      <c r="H404" s="15">
        <f t="shared" si="44"/>
        <v>0.122931415384615</v>
      </c>
      <c r="I404" s="40">
        <v>0.75</v>
      </c>
      <c r="J404" s="27">
        <f t="shared" si="45"/>
        <v>-0.627068584615385</v>
      </c>
    </row>
    <row r="405" ht="62.4" spans="1:10">
      <c r="A405" s="28" t="s">
        <v>1054</v>
      </c>
      <c r="B405" s="29" t="s">
        <v>1084</v>
      </c>
      <c r="C405" s="30" t="s">
        <v>1085</v>
      </c>
      <c r="D405" s="31" t="s">
        <v>1086</v>
      </c>
      <c r="E405" s="32">
        <v>20000</v>
      </c>
      <c r="F405" s="32">
        <v>0</v>
      </c>
      <c r="G405" s="33">
        <v>20000</v>
      </c>
      <c r="H405" s="15">
        <f t="shared" si="44"/>
        <v>0</v>
      </c>
      <c r="I405" s="40">
        <v>0.75</v>
      </c>
      <c r="J405" s="27">
        <f t="shared" si="45"/>
        <v>-0.75</v>
      </c>
    </row>
    <row r="406" ht="62.4" spans="1:10">
      <c r="A406" s="28" t="s">
        <v>1054</v>
      </c>
      <c r="B406" s="29" t="s">
        <v>1087</v>
      </c>
      <c r="C406" s="30" t="s">
        <v>1088</v>
      </c>
      <c r="D406" s="31" t="s">
        <v>1069</v>
      </c>
      <c r="E406" s="32">
        <v>100000</v>
      </c>
      <c r="F406" s="32">
        <v>2458.35</v>
      </c>
      <c r="G406" s="33">
        <v>97541.65</v>
      </c>
      <c r="H406" s="15">
        <f t="shared" si="44"/>
        <v>0.0245835</v>
      </c>
      <c r="I406" s="40">
        <v>0.75</v>
      </c>
      <c r="J406" s="27">
        <f t="shared" si="45"/>
        <v>-0.7254165</v>
      </c>
    </row>
    <row r="407" ht="46.8" spans="1:10">
      <c r="A407" s="28" t="s">
        <v>1054</v>
      </c>
      <c r="B407" s="29" t="s">
        <v>1089</v>
      </c>
      <c r="C407" s="30" t="s">
        <v>1090</v>
      </c>
      <c r="D407" s="31" t="s">
        <v>1091</v>
      </c>
      <c r="E407" s="32">
        <v>100000</v>
      </c>
      <c r="F407" s="32">
        <v>0</v>
      </c>
      <c r="G407" s="33">
        <v>100000</v>
      </c>
      <c r="H407" s="15">
        <f t="shared" si="44"/>
        <v>0</v>
      </c>
      <c r="I407" s="40">
        <v>0.75</v>
      </c>
      <c r="J407" s="27">
        <f t="shared" si="45"/>
        <v>-0.75</v>
      </c>
    </row>
    <row r="408" ht="46.8" spans="1:10">
      <c r="A408" s="28" t="s">
        <v>1054</v>
      </c>
      <c r="B408" s="29" t="s">
        <v>1092</v>
      </c>
      <c r="C408" s="30" t="s">
        <v>1093</v>
      </c>
      <c r="D408" s="31" t="s">
        <v>1063</v>
      </c>
      <c r="E408" s="32">
        <v>185000</v>
      </c>
      <c r="F408" s="32">
        <v>0</v>
      </c>
      <c r="G408" s="33">
        <v>185000</v>
      </c>
      <c r="H408" s="15">
        <f t="shared" si="44"/>
        <v>0</v>
      </c>
      <c r="I408" s="40">
        <v>0.75</v>
      </c>
      <c r="J408" s="27">
        <f t="shared" si="45"/>
        <v>-0.75</v>
      </c>
    </row>
    <row r="409" ht="62.4" spans="1:10">
      <c r="A409" s="28" t="s">
        <v>1054</v>
      </c>
      <c r="B409" s="29" t="s">
        <v>1094</v>
      </c>
      <c r="C409" s="30" t="s">
        <v>1095</v>
      </c>
      <c r="D409" s="31" t="s">
        <v>1096</v>
      </c>
      <c r="E409" s="32">
        <v>50000</v>
      </c>
      <c r="F409" s="32">
        <v>176.7</v>
      </c>
      <c r="G409" s="33">
        <v>49823.3</v>
      </c>
      <c r="H409" s="15">
        <f t="shared" si="44"/>
        <v>0.003534</v>
      </c>
      <c r="I409" s="40">
        <v>0.75</v>
      </c>
      <c r="J409" s="27">
        <f t="shared" si="45"/>
        <v>-0.746466</v>
      </c>
    </row>
    <row r="410" ht="62.4" spans="1:10">
      <c r="A410" s="28" t="s">
        <v>1054</v>
      </c>
      <c r="B410" s="29" t="s">
        <v>1097</v>
      </c>
      <c r="C410" s="30" t="s">
        <v>1098</v>
      </c>
      <c r="D410" s="31" t="s">
        <v>1078</v>
      </c>
      <c r="E410" s="32">
        <v>50000</v>
      </c>
      <c r="F410" s="32">
        <v>0</v>
      </c>
      <c r="G410" s="33">
        <v>50000</v>
      </c>
      <c r="H410" s="15">
        <f t="shared" si="44"/>
        <v>0</v>
      </c>
      <c r="I410" s="40">
        <v>0.75</v>
      </c>
      <c r="J410" s="27">
        <f t="shared" si="45"/>
        <v>-0.75</v>
      </c>
    </row>
    <row r="411" ht="62.4" spans="1:10">
      <c r="A411" s="28" t="s">
        <v>1054</v>
      </c>
      <c r="B411" s="29" t="s">
        <v>1099</v>
      </c>
      <c r="C411" s="30" t="s">
        <v>1100</v>
      </c>
      <c r="D411" s="31" t="s">
        <v>1101</v>
      </c>
      <c r="E411" s="32">
        <v>50000</v>
      </c>
      <c r="F411" s="32">
        <v>0</v>
      </c>
      <c r="G411" s="33">
        <v>50000</v>
      </c>
      <c r="H411" s="15">
        <f t="shared" si="44"/>
        <v>0</v>
      </c>
      <c r="I411" s="40">
        <v>0.75</v>
      </c>
      <c r="J411" s="27">
        <f t="shared" si="45"/>
        <v>-0.75</v>
      </c>
    </row>
    <row r="412" ht="31.2" spans="1:10">
      <c r="A412" s="34" t="s">
        <v>1102</v>
      </c>
      <c r="B412" s="29"/>
      <c r="C412" s="30"/>
      <c r="D412" s="31"/>
      <c r="E412" s="32">
        <f t="shared" ref="E412:G412" si="47">SUBTOTAL(9,E395:E411)</f>
        <v>3975925.36</v>
      </c>
      <c r="F412" s="32">
        <f t="shared" si="47"/>
        <v>626221.62</v>
      </c>
      <c r="G412" s="33">
        <f t="shared" si="47"/>
        <v>3349703.74</v>
      </c>
      <c r="H412" s="15">
        <f t="shared" si="44"/>
        <v>0.157503364197964</v>
      </c>
      <c r="I412" s="40">
        <v>0.75</v>
      </c>
      <c r="J412" s="27">
        <f t="shared" si="45"/>
        <v>-0.592496635802036</v>
      </c>
    </row>
    <row r="413" ht="46.8" spans="1:10">
      <c r="A413" s="28" t="s">
        <v>1103</v>
      </c>
      <c r="B413" s="29" t="s">
        <v>1104</v>
      </c>
      <c r="C413" s="30" t="s">
        <v>1105</v>
      </c>
      <c r="D413" s="31" t="s">
        <v>1106</v>
      </c>
      <c r="E413" s="32">
        <v>100000</v>
      </c>
      <c r="F413" s="32">
        <v>89087</v>
      </c>
      <c r="G413" s="33">
        <v>10913</v>
      </c>
      <c r="H413" s="15">
        <f t="shared" si="44"/>
        <v>0.89087</v>
      </c>
      <c r="I413" s="40">
        <v>0.75</v>
      </c>
      <c r="J413" s="27">
        <f t="shared" si="45"/>
        <v>0.14087</v>
      </c>
    </row>
    <row r="414" ht="46.8" spans="1:10">
      <c r="A414" s="28" t="s">
        <v>1103</v>
      </c>
      <c r="B414" s="29" t="s">
        <v>1107</v>
      </c>
      <c r="C414" s="30" t="s">
        <v>1108</v>
      </c>
      <c r="D414" s="31" t="s">
        <v>1109</v>
      </c>
      <c r="E414" s="32">
        <v>70000</v>
      </c>
      <c r="F414" s="32">
        <v>66108.08</v>
      </c>
      <c r="G414" s="33">
        <v>3891.92</v>
      </c>
      <c r="H414" s="15">
        <f t="shared" si="44"/>
        <v>0.944401142857143</v>
      </c>
      <c r="I414" s="40">
        <v>0.75</v>
      </c>
      <c r="J414" s="27">
        <f t="shared" si="45"/>
        <v>0.194401142857143</v>
      </c>
    </row>
    <row r="415" ht="46.8" spans="1:10">
      <c r="A415" s="28" t="s">
        <v>1103</v>
      </c>
      <c r="B415" s="29" t="s">
        <v>1110</v>
      </c>
      <c r="C415" s="30" t="s">
        <v>1111</v>
      </c>
      <c r="D415" s="31" t="s">
        <v>1112</v>
      </c>
      <c r="E415" s="32">
        <v>7300000</v>
      </c>
      <c r="F415" s="32">
        <v>3820767.92</v>
      </c>
      <c r="G415" s="33">
        <v>3479232.08</v>
      </c>
      <c r="H415" s="15">
        <f t="shared" si="44"/>
        <v>0.523392865753425</v>
      </c>
      <c r="I415" s="40">
        <v>0.75</v>
      </c>
      <c r="J415" s="27">
        <f t="shared" si="45"/>
        <v>-0.226607134246575</v>
      </c>
    </row>
    <row r="416" ht="62.4" spans="1:10">
      <c r="A416" s="28" t="s">
        <v>1103</v>
      </c>
      <c r="B416" s="29" t="s">
        <v>1113</v>
      </c>
      <c r="C416" s="30" t="s">
        <v>1114</v>
      </c>
      <c r="D416" s="31" t="s">
        <v>1115</v>
      </c>
      <c r="E416" s="32">
        <v>4433829.59</v>
      </c>
      <c r="F416" s="32">
        <v>0</v>
      </c>
      <c r="G416" s="33">
        <v>4433829.59</v>
      </c>
      <c r="H416" s="15">
        <f t="shared" si="44"/>
        <v>0</v>
      </c>
      <c r="I416" s="40">
        <v>0.75</v>
      </c>
      <c r="J416" s="27">
        <f t="shared" si="45"/>
        <v>-0.75</v>
      </c>
    </row>
    <row r="417" ht="78" spans="1:10">
      <c r="A417" s="28" t="s">
        <v>1103</v>
      </c>
      <c r="B417" s="29" t="s">
        <v>1116</v>
      </c>
      <c r="C417" s="30" t="s">
        <v>1117</v>
      </c>
      <c r="D417" s="31" t="s">
        <v>1118</v>
      </c>
      <c r="E417" s="32">
        <v>3600000</v>
      </c>
      <c r="F417" s="32">
        <v>1074000</v>
      </c>
      <c r="G417" s="33">
        <v>2526000</v>
      </c>
      <c r="H417" s="15">
        <f t="shared" si="44"/>
        <v>0.298333333333333</v>
      </c>
      <c r="I417" s="40">
        <v>0.75</v>
      </c>
      <c r="J417" s="27">
        <f t="shared" si="45"/>
        <v>-0.451666666666667</v>
      </c>
    </row>
    <row r="418" ht="62.4" spans="1:10">
      <c r="A418" s="28" t="s">
        <v>1103</v>
      </c>
      <c r="B418" s="29" t="s">
        <v>1119</v>
      </c>
      <c r="C418" s="30" t="s">
        <v>1120</v>
      </c>
      <c r="D418" s="31" t="s">
        <v>1118</v>
      </c>
      <c r="E418" s="32">
        <v>1980000</v>
      </c>
      <c r="F418" s="32">
        <v>580500</v>
      </c>
      <c r="G418" s="33">
        <v>1399500</v>
      </c>
      <c r="H418" s="15">
        <f t="shared" si="44"/>
        <v>0.293181818181818</v>
      </c>
      <c r="I418" s="40">
        <v>0.75</v>
      </c>
      <c r="J418" s="27">
        <f t="shared" si="45"/>
        <v>-0.456818181818182</v>
      </c>
    </row>
    <row r="419" ht="62.4" spans="1:10">
      <c r="A419" s="28" t="s">
        <v>1103</v>
      </c>
      <c r="B419" s="29" t="s">
        <v>1121</v>
      </c>
      <c r="C419" s="30" t="s">
        <v>1122</v>
      </c>
      <c r="D419" s="31" t="s">
        <v>1118</v>
      </c>
      <c r="E419" s="32">
        <v>3200000</v>
      </c>
      <c r="F419" s="32">
        <v>954011.07</v>
      </c>
      <c r="G419" s="33">
        <v>2245988.93</v>
      </c>
      <c r="H419" s="15">
        <f t="shared" si="44"/>
        <v>0.298128459375</v>
      </c>
      <c r="I419" s="40">
        <v>0.75</v>
      </c>
      <c r="J419" s="27">
        <f t="shared" si="45"/>
        <v>-0.451871540625</v>
      </c>
    </row>
    <row r="420" ht="62.4" spans="1:10">
      <c r="A420" s="28" t="s">
        <v>1103</v>
      </c>
      <c r="B420" s="29" t="s">
        <v>1123</v>
      </c>
      <c r="C420" s="30" t="s">
        <v>1124</v>
      </c>
      <c r="D420" s="31" t="s">
        <v>1118</v>
      </c>
      <c r="E420" s="32">
        <v>150000</v>
      </c>
      <c r="F420" s="32">
        <v>17998</v>
      </c>
      <c r="G420" s="33">
        <v>132002</v>
      </c>
      <c r="H420" s="15">
        <f t="shared" si="44"/>
        <v>0.119986666666667</v>
      </c>
      <c r="I420" s="40">
        <v>0.75</v>
      </c>
      <c r="J420" s="27">
        <f t="shared" si="45"/>
        <v>-0.630013333333333</v>
      </c>
    </row>
    <row r="421" ht="62.4" spans="1:10">
      <c r="A421" s="28" t="s">
        <v>1103</v>
      </c>
      <c r="B421" s="29" t="s">
        <v>1125</v>
      </c>
      <c r="C421" s="30" t="s">
        <v>1126</v>
      </c>
      <c r="D421" s="31" t="s">
        <v>1127</v>
      </c>
      <c r="E421" s="32">
        <v>100000</v>
      </c>
      <c r="F421" s="32">
        <v>21426.24</v>
      </c>
      <c r="G421" s="33">
        <v>78573.76</v>
      </c>
      <c r="H421" s="15">
        <f t="shared" si="44"/>
        <v>0.2142624</v>
      </c>
      <c r="I421" s="40">
        <v>0.75</v>
      </c>
      <c r="J421" s="27">
        <f t="shared" si="45"/>
        <v>-0.5357376</v>
      </c>
    </row>
    <row r="422" ht="62.4" spans="1:10">
      <c r="A422" s="28" t="s">
        <v>1103</v>
      </c>
      <c r="B422" s="29" t="s">
        <v>1128</v>
      </c>
      <c r="C422" s="30" t="s">
        <v>1129</v>
      </c>
      <c r="D422" s="31" t="s">
        <v>1118</v>
      </c>
      <c r="E422" s="32">
        <v>2016984.26</v>
      </c>
      <c r="F422" s="32">
        <v>549696.57</v>
      </c>
      <c r="G422" s="33">
        <v>1467287.69</v>
      </c>
      <c r="H422" s="15">
        <f t="shared" si="44"/>
        <v>0.272533891761753</v>
      </c>
      <c r="I422" s="40">
        <v>0.75</v>
      </c>
      <c r="J422" s="27">
        <f t="shared" si="45"/>
        <v>-0.477466108238247</v>
      </c>
    </row>
    <row r="423" ht="62.4" spans="1:10">
      <c r="A423" s="28" t="s">
        <v>1103</v>
      </c>
      <c r="B423" s="29" t="s">
        <v>1130</v>
      </c>
      <c r="C423" s="30" t="s">
        <v>1131</v>
      </c>
      <c r="D423" s="31" t="s">
        <v>1118</v>
      </c>
      <c r="E423" s="32">
        <v>28000</v>
      </c>
      <c r="F423" s="32">
        <v>28000</v>
      </c>
      <c r="G423" s="33">
        <v>0</v>
      </c>
      <c r="H423" s="15">
        <f t="shared" si="44"/>
        <v>1</v>
      </c>
      <c r="I423" s="40">
        <v>0.75</v>
      </c>
      <c r="J423" s="27">
        <f t="shared" si="45"/>
        <v>0.25</v>
      </c>
    </row>
    <row r="424" ht="78" spans="1:10">
      <c r="A424" s="28" t="s">
        <v>1103</v>
      </c>
      <c r="B424" s="29" t="s">
        <v>1132</v>
      </c>
      <c r="C424" s="30" t="s">
        <v>1133</v>
      </c>
      <c r="D424" s="31" t="s">
        <v>1118</v>
      </c>
      <c r="E424" s="32">
        <v>126600.15</v>
      </c>
      <c r="F424" s="32">
        <v>114837.09</v>
      </c>
      <c r="G424" s="33">
        <v>11763.06</v>
      </c>
      <c r="H424" s="15">
        <f t="shared" si="44"/>
        <v>0.907084944212151</v>
      </c>
      <c r="I424" s="40">
        <v>0.75</v>
      </c>
      <c r="J424" s="27">
        <f t="shared" si="45"/>
        <v>0.157084944212151</v>
      </c>
    </row>
    <row r="425" ht="62.4" spans="1:10">
      <c r="A425" s="28" t="s">
        <v>1103</v>
      </c>
      <c r="B425" s="29" t="s">
        <v>1134</v>
      </c>
      <c r="C425" s="30" t="s">
        <v>1135</v>
      </c>
      <c r="D425" s="31" t="s">
        <v>1118</v>
      </c>
      <c r="E425" s="32">
        <v>115236</v>
      </c>
      <c r="F425" s="32">
        <v>47642.35</v>
      </c>
      <c r="G425" s="33">
        <v>67593.65</v>
      </c>
      <c r="H425" s="15">
        <f t="shared" si="44"/>
        <v>0.413432868200909</v>
      </c>
      <c r="I425" s="40">
        <v>0.75</v>
      </c>
      <c r="J425" s="27">
        <f t="shared" si="45"/>
        <v>-0.336567131799091</v>
      </c>
    </row>
    <row r="426" ht="62.4" spans="1:10">
      <c r="A426" s="28" t="s">
        <v>1103</v>
      </c>
      <c r="B426" s="29" t="s">
        <v>1136</v>
      </c>
      <c r="C426" s="30" t="s">
        <v>1137</v>
      </c>
      <c r="D426" s="31" t="s">
        <v>1118</v>
      </c>
      <c r="E426" s="32">
        <v>2200000</v>
      </c>
      <c r="F426" s="32">
        <v>0</v>
      </c>
      <c r="G426" s="33">
        <v>2200000</v>
      </c>
      <c r="H426" s="15">
        <f t="shared" si="44"/>
        <v>0</v>
      </c>
      <c r="I426" s="40">
        <v>0.75</v>
      </c>
      <c r="J426" s="27">
        <f t="shared" si="45"/>
        <v>-0.75</v>
      </c>
    </row>
    <row r="427" ht="62.4" spans="1:10">
      <c r="A427" s="28" t="s">
        <v>1103</v>
      </c>
      <c r="B427" s="29" t="s">
        <v>1138</v>
      </c>
      <c r="C427" s="30" t="s">
        <v>1139</v>
      </c>
      <c r="D427" s="31" t="s">
        <v>1118</v>
      </c>
      <c r="E427" s="32">
        <v>399750</v>
      </c>
      <c r="F427" s="32">
        <v>0</v>
      </c>
      <c r="G427" s="33">
        <v>399750</v>
      </c>
      <c r="H427" s="15">
        <f t="shared" si="44"/>
        <v>0</v>
      </c>
      <c r="I427" s="40">
        <v>0.75</v>
      </c>
      <c r="J427" s="27">
        <f t="shared" si="45"/>
        <v>-0.75</v>
      </c>
    </row>
    <row r="428" ht="62.4" spans="1:10">
      <c r="A428" s="28" t="s">
        <v>1103</v>
      </c>
      <c r="B428" s="29" t="s">
        <v>1140</v>
      </c>
      <c r="C428" s="30" t="s">
        <v>1141</v>
      </c>
      <c r="D428" s="31" t="s">
        <v>1118</v>
      </c>
      <c r="E428" s="32">
        <v>70000</v>
      </c>
      <c r="F428" s="32">
        <v>0</v>
      </c>
      <c r="G428" s="33">
        <v>70000</v>
      </c>
      <c r="H428" s="15">
        <f t="shared" si="44"/>
        <v>0</v>
      </c>
      <c r="I428" s="40">
        <v>0.75</v>
      </c>
      <c r="J428" s="27">
        <f t="shared" si="45"/>
        <v>-0.75</v>
      </c>
    </row>
    <row r="429" ht="62.4" spans="1:10">
      <c r="A429" s="28" t="s">
        <v>1103</v>
      </c>
      <c r="B429" s="29" t="s">
        <v>1142</v>
      </c>
      <c r="C429" s="30" t="s">
        <v>1143</v>
      </c>
      <c r="D429" s="31" t="s">
        <v>1118</v>
      </c>
      <c r="E429" s="32">
        <v>1499600</v>
      </c>
      <c r="F429" s="32">
        <v>0</v>
      </c>
      <c r="G429" s="33">
        <v>1499600</v>
      </c>
      <c r="H429" s="15">
        <f t="shared" si="44"/>
        <v>0</v>
      </c>
      <c r="I429" s="40">
        <v>0.75</v>
      </c>
      <c r="J429" s="27">
        <f t="shared" si="45"/>
        <v>-0.75</v>
      </c>
    </row>
    <row r="430" ht="62.4" spans="1:10">
      <c r="A430" s="34" t="s">
        <v>1144</v>
      </c>
      <c r="B430" s="29"/>
      <c r="C430" s="30"/>
      <c r="D430" s="31"/>
      <c r="E430" s="32">
        <f t="shared" ref="E430:G430" si="48">SUBTOTAL(9,E413:E429)</f>
        <v>27390000</v>
      </c>
      <c r="F430" s="32">
        <f t="shared" si="48"/>
        <v>7364074.32</v>
      </c>
      <c r="G430" s="33">
        <f t="shared" si="48"/>
        <v>20025925.68</v>
      </c>
      <c r="H430" s="15">
        <f t="shared" si="44"/>
        <v>0.268859960569551</v>
      </c>
      <c r="I430" s="40">
        <v>0.75</v>
      </c>
      <c r="J430" s="27">
        <f t="shared" si="45"/>
        <v>-0.481140039430449</v>
      </c>
    </row>
    <row r="431" ht="62.4" spans="1:10">
      <c r="A431" s="35" t="s">
        <v>1145</v>
      </c>
      <c r="B431" s="36" t="s">
        <v>1146</v>
      </c>
      <c r="C431" s="37" t="s">
        <v>1147</v>
      </c>
      <c r="D431" s="35" t="s">
        <v>1148</v>
      </c>
      <c r="E431" s="38">
        <v>170000</v>
      </c>
      <c r="F431" s="38">
        <v>31675.6</v>
      </c>
      <c r="G431" s="39">
        <v>138324.4</v>
      </c>
      <c r="H431" s="8">
        <f t="shared" si="44"/>
        <v>0.186327058823529</v>
      </c>
      <c r="I431" s="41">
        <v>0.75</v>
      </c>
      <c r="J431" s="8">
        <f t="shared" si="45"/>
        <v>-0.563672941176471</v>
      </c>
    </row>
    <row r="432" ht="62.4" spans="1:10">
      <c r="A432" s="35" t="s">
        <v>1145</v>
      </c>
      <c r="B432" s="36" t="s">
        <v>1149</v>
      </c>
      <c r="C432" s="37" t="s">
        <v>1150</v>
      </c>
      <c r="D432" s="35" t="s">
        <v>1151</v>
      </c>
      <c r="E432" s="38">
        <v>200000</v>
      </c>
      <c r="F432" s="38">
        <v>70623.57</v>
      </c>
      <c r="G432" s="39">
        <v>129376.43</v>
      </c>
      <c r="H432" s="8">
        <f t="shared" si="44"/>
        <v>0.35311785</v>
      </c>
      <c r="I432" s="41">
        <v>0.75</v>
      </c>
      <c r="J432" s="8">
        <f t="shared" si="45"/>
        <v>-0.39688215</v>
      </c>
    </row>
    <row r="433" ht="62.4" spans="1:10">
      <c r="A433" s="35" t="s">
        <v>1145</v>
      </c>
      <c r="B433" s="36" t="s">
        <v>1152</v>
      </c>
      <c r="C433" s="37" t="s">
        <v>1153</v>
      </c>
      <c r="D433" s="35" t="s">
        <v>1154</v>
      </c>
      <c r="E433" s="38">
        <v>100000</v>
      </c>
      <c r="F433" s="38">
        <v>1200</v>
      </c>
      <c r="G433" s="39">
        <v>98800</v>
      </c>
      <c r="H433" s="8">
        <f t="shared" si="44"/>
        <v>0.012</v>
      </c>
      <c r="I433" s="41">
        <v>0.75</v>
      </c>
      <c r="J433" s="8">
        <f t="shared" si="45"/>
        <v>-0.738</v>
      </c>
    </row>
    <row r="434" ht="62.4" spans="1:10">
      <c r="A434" s="35" t="s">
        <v>1145</v>
      </c>
      <c r="B434" s="36" t="s">
        <v>1155</v>
      </c>
      <c r="C434" s="37" t="s">
        <v>1156</v>
      </c>
      <c r="D434" s="35" t="s">
        <v>1157</v>
      </c>
      <c r="E434" s="38">
        <v>130000</v>
      </c>
      <c r="F434" s="38">
        <v>57543.5</v>
      </c>
      <c r="G434" s="39">
        <v>72456.5</v>
      </c>
      <c r="H434" s="8">
        <f t="shared" si="44"/>
        <v>0.442642307692308</v>
      </c>
      <c r="I434" s="41">
        <v>0.75</v>
      </c>
      <c r="J434" s="8">
        <f t="shared" si="45"/>
        <v>-0.307357692307692</v>
      </c>
    </row>
    <row r="435" ht="31.2" spans="1:10">
      <c r="A435" s="35" t="s">
        <v>1145</v>
      </c>
      <c r="B435" s="36" t="s">
        <v>1158</v>
      </c>
      <c r="C435" s="37" t="s">
        <v>1159</v>
      </c>
      <c r="D435" s="35" t="s">
        <v>1160</v>
      </c>
      <c r="E435" s="38">
        <v>240000</v>
      </c>
      <c r="F435" s="38">
        <v>122372.57</v>
      </c>
      <c r="G435" s="39">
        <v>117627.43</v>
      </c>
      <c r="H435" s="8">
        <f t="shared" si="44"/>
        <v>0.509885708333333</v>
      </c>
      <c r="I435" s="41">
        <v>0.75</v>
      </c>
      <c r="J435" s="8">
        <f t="shared" si="45"/>
        <v>-0.240114291666667</v>
      </c>
    </row>
    <row r="436" ht="31.2" spans="1:10">
      <c r="A436" s="35" t="s">
        <v>1145</v>
      </c>
      <c r="B436" s="36" t="s">
        <v>1161</v>
      </c>
      <c r="C436" s="37" t="s">
        <v>1162</v>
      </c>
      <c r="D436" s="35" t="s">
        <v>1163</v>
      </c>
      <c r="E436" s="38">
        <v>1260000</v>
      </c>
      <c r="F436" s="38">
        <v>598846.78</v>
      </c>
      <c r="G436" s="39">
        <v>661153.22</v>
      </c>
      <c r="H436" s="8">
        <f t="shared" si="44"/>
        <v>0.475275222222222</v>
      </c>
      <c r="I436" s="41">
        <v>0.75</v>
      </c>
      <c r="J436" s="8">
        <f t="shared" si="45"/>
        <v>-0.274724777777778</v>
      </c>
    </row>
    <row r="437" ht="31.2" spans="1:10">
      <c r="A437" s="35" t="s">
        <v>1145</v>
      </c>
      <c r="B437" s="36" t="s">
        <v>1164</v>
      </c>
      <c r="C437" s="37" t="s">
        <v>1165</v>
      </c>
      <c r="D437" s="35" t="s">
        <v>1166</v>
      </c>
      <c r="E437" s="38">
        <v>280000</v>
      </c>
      <c r="F437" s="38">
        <v>137850.25</v>
      </c>
      <c r="G437" s="39">
        <v>142149.75</v>
      </c>
      <c r="H437" s="8">
        <f t="shared" si="44"/>
        <v>0.492322321428571</v>
      </c>
      <c r="I437" s="41">
        <v>0.75</v>
      </c>
      <c r="J437" s="8">
        <f t="shared" si="45"/>
        <v>-0.257677678571429</v>
      </c>
    </row>
    <row r="438" ht="31.2" spans="1:10">
      <c r="A438" s="35" t="s">
        <v>1145</v>
      </c>
      <c r="B438" s="36" t="s">
        <v>1167</v>
      </c>
      <c r="C438" s="37" t="s">
        <v>1168</v>
      </c>
      <c r="D438" s="35" t="s">
        <v>1154</v>
      </c>
      <c r="E438" s="38">
        <v>320000</v>
      </c>
      <c r="F438" s="38">
        <v>74395.97</v>
      </c>
      <c r="G438" s="39">
        <v>245604.03</v>
      </c>
      <c r="H438" s="8">
        <f t="shared" si="44"/>
        <v>0.23248740625</v>
      </c>
      <c r="I438" s="41">
        <v>0.75</v>
      </c>
      <c r="J438" s="8">
        <f t="shared" si="45"/>
        <v>-0.51751259375</v>
      </c>
    </row>
    <row r="439" ht="46.8" spans="1:10">
      <c r="A439" s="35" t="s">
        <v>1145</v>
      </c>
      <c r="B439" s="36" t="s">
        <v>1169</v>
      </c>
      <c r="C439" s="37" t="s">
        <v>1170</v>
      </c>
      <c r="D439" s="35" t="s">
        <v>1154</v>
      </c>
      <c r="E439" s="38">
        <v>950000</v>
      </c>
      <c r="F439" s="38">
        <v>396700</v>
      </c>
      <c r="G439" s="39">
        <v>553300</v>
      </c>
      <c r="H439" s="8">
        <f t="shared" si="44"/>
        <v>0.417578947368421</v>
      </c>
      <c r="I439" s="41">
        <v>0.75</v>
      </c>
      <c r="J439" s="8">
        <f t="shared" si="45"/>
        <v>-0.332421052631579</v>
      </c>
    </row>
    <row r="440" ht="46.8" spans="1:10">
      <c r="A440" s="28" t="s">
        <v>1145</v>
      </c>
      <c r="B440" s="29" t="s">
        <v>1171</v>
      </c>
      <c r="C440" s="30" t="s">
        <v>1172</v>
      </c>
      <c r="D440" s="31" t="s">
        <v>1173</v>
      </c>
      <c r="E440" s="32">
        <v>1500000</v>
      </c>
      <c r="F440" s="32">
        <v>49958.44</v>
      </c>
      <c r="G440" s="33">
        <v>1450041.56</v>
      </c>
      <c r="H440" s="15">
        <f t="shared" si="44"/>
        <v>0.0333056266666667</v>
      </c>
      <c r="I440" s="40">
        <v>0.75</v>
      </c>
      <c r="J440" s="27">
        <f t="shared" si="45"/>
        <v>-0.716694373333333</v>
      </c>
    </row>
    <row r="441" ht="62.4" spans="1:10">
      <c r="A441" s="28" t="s">
        <v>1145</v>
      </c>
      <c r="B441" s="29" t="s">
        <v>1174</v>
      </c>
      <c r="C441" s="30" t="s">
        <v>1175</v>
      </c>
      <c r="D441" s="31" t="s">
        <v>1176</v>
      </c>
      <c r="E441" s="32">
        <v>20000</v>
      </c>
      <c r="F441" s="32">
        <v>0</v>
      </c>
      <c r="G441" s="33">
        <v>20000</v>
      </c>
      <c r="H441" s="15">
        <f t="shared" si="44"/>
        <v>0</v>
      </c>
      <c r="I441" s="40">
        <v>0.75</v>
      </c>
      <c r="J441" s="27">
        <f t="shared" si="45"/>
        <v>-0.75</v>
      </c>
    </row>
    <row r="442" ht="62.4" spans="1:10">
      <c r="A442" s="28" t="s">
        <v>1145</v>
      </c>
      <c r="B442" s="29" t="s">
        <v>1177</v>
      </c>
      <c r="C442" s="30" t="s">
        <v>1178</v>
      </c>
      <c r="D442" s="31" t="s">
        <v>1173</v>
      </c>
      <c r="E442" s="32">
        <v>15000</v>
      </c>
      <c r="F442" s="32">
        <v>0</v>
      </c>
      <c r="G442" s="33">
        <v>15000</v>
      </c>
      <c r="H442" s="15">
        <f t="shared" si="44"/>
        <v>0</v>
      </c>
      <c r="I442" s="40">
        <v>0.75</v>
      </c>
      <c r="J442" s="27">
        <f t="shared" si="45"/>
        <v>-0.75</v>
      </c>
    </row>
    <row r="443" ht="46.8" spans="1:10">
      <c r="A443" s="28" t="s">
        <v>1145</v>
      </c>
      <c r="B443" s="29" t="s">
        <v>1179</v>
      </c>
      <c r="C443" s="30" t="s">
        <v>1180</v>
      </c>
      <c r="D443" s="31" t="s">
        <v>1173</v>
      </c>
      <c r="E443" s="32">
        <v>630000</v>
      </c>
      <c r="F443" s="32">
        <v>0</v>
      </c>
      <c r="G443" s="33">
        <v>630000</v>
      </c>
      <c r="H443" s="15">
        <f t="shared" si="44"/>
        <v>0</v>
      </c>
      <c r="I443" s="40">
        <v>0.75</v>
      </c>
      <c r="J443" s="27">
        <f t="shared" si="45"/>
        <v>-0.75</v>
      </c>
    </row>
    <row r="444" ht="46.8" spans="1:10">
      <c r="A444" s="34" t="s">
        <v>1181</v>
      </c>
      <c r="B444" s="29"/>
      <c r="C444" s="30"/>
      <c r="D444" s="31"/>
      <c r="E444" s="32">
        <f t="shared" ref="E444:G444" si="49">SUBTOTAL(9,E431:E443)</f>
        <v>5815000</v>
      </c>
      <c r="F444" s="32">
        <f t="shared" si="49"/>
        <v>1541166.68</v>
      </c>
      <c r="G444" s="33">
        <f t="shared" si="49"/>
        <v>4273833.32</v>
      </c>
      <c r="H444" s="15">
        <f t="shared" si="44"/>
        <v>0.265032963026655</v>
      </c>
      <c r="I444" s="40">
        <v>0.75</v>
      </c>
      <c r="J444" s="27">
        <f t="shared" si="45"/>
        <v>-0.484967036973345</v>
      </c>
    </row>
    <row r="445" ht="46.8" spans="1:10">
      <c r="A445" s="28" t="s">
        <v>1182</v>
      </c>
      <c r="B445" s="29" t="s">
        <v>1183</v>
      </c>
      <c r="C445" s="30" t="s">
        <v>1184</v>
      </c>
      <c r="D445" s="31" t="s">
        <v>1185</v>
      </c>
      <c r="E445" s="32">
        <v>300000</v>
      </c>
      <c r="F445" s="32">
        <v>0</v>
      </c>
      <c r="G445" s="33">
        <v>300000</v>
      </c>
      <c r="H445" s="15">
        <f t="shared" si="44"/>
        <v>0</v>
      </c>
      <c r="I445" s="40">
        <v>0.75</v>
      </c>
      <c r="J445" s="27">
        <f t="shared" si="45"/>
        <v>-0.75</v>
      </c>
    </row>
    <row r="446" ht="46.8" spans="1:10">
      <c r="A446" s="28" t="s">
        <v>1182</v>
      </c>
      <c r="B446" s="29" t="s">
        <v>1186</v>
      </c>
      <c r="C446" s="30" t="s">
        <v>1187</v>
      </c>
      <c r="D446" s="31" t="s">
        <v>1188</v>
      </c>
      <c r="E446" s="32">
        <v>32000</v>
      </c>
      <c r="F446" s="32">
        <v>24386.88</v>
      </c>
      <c r="G446" s="33">
        <v>7613.12</v>
      </c>
      <c r="H446" s="15">
        <f t="shared" si="44"/>
        <v>0.76209</v>
      </c>
      <c r="I446" s="40">
        <v>0.75</v>
      </c>
      <c r="J446" s="27">
        <f t="shared" si="45"/>
        <v>0.01209</v>
      </c>
    </row>
    <row r="447" ht="46.8" spans="1:10">
      <c r="A447" s="28" t="s">
        <v>1182</v>
      </c>
      <c r="B447" s="29" t="s">
        <v>1189</v>
      </c>
      <c r="C447" s="30" t="s">
        <v>1190</v>
      </c>
      <c r="D447" s="31" t="s">
        <v>1191</v>
      </c>
      <c r="E447" s="32">
        <v>100000</v>
      </c>
      <c r="F447" s="32">
        <v>0</v>
      </c>
      <c r="G447" s="33">
        <v>100000</v>
      </c>
      <c r="H447" s="15">
        <f t="shared" si="44"/>
        <v>0</v>
      </c>
      <c r="I447" s="40">
        <v>0.75</v>
      </c>
      <c r="J447" s="27">
        <f t="shared" si="45"/>
        <v>-0.75</v>
      </c>
    </row>
    <row r="448" ht="46.8" spans="1:10">
      <c r="A448" s="28" t="s">
        <v>1182</v>
      </c>
      <c r="B448" s="29" t="s">
        <v>1192</v>
      </c>
      <c r="C448" s="30" t="s">
        <v>1193</v>
      </c>
      <c r="D448" s="31" t="s">
        <v>1194</v>
      </c>
      <c r="E448" s="32">
        <v>300000</v>
      </c>
      <c r="F448" s="32">
        <v>0</v>
      </c>
      <c r="G448" s="33">
        <v>300000</v>
      </c>
      <c r="H448" s="15">
        <f t="shared" si="44"/>
        <v>0</v>
      </c>
      <c r="I448" s="40">
        <v>0.75</v>
      </c>
      <c r="J448" s="27">
        <f t="shared" si="45"/>
        <v>-0.75</v>
      </c>
    </row>
    <row r="449" ht="62.4" spans="1:10">
      <c r="A449" s="28" t="s">
        <v>1182</v>
      </c>
      <c r="B449" s="29" t="s">
        <v>1195</v>
      </c>
      <c r="C449" s="30" t="s">
        <v>1196</v>
      </c>
      <c r="D449" s="31" t="s">
        <v>1197</v>
      </c>
      <c r="E449" s="32">
        <v>15000</v>
      </c>
      <c r="F449" s="32">
        <v>0</v>
      </c>
      <c r="G449" s="33">
        <v>15000</v>
      </c>
      <c r="H449" s="15">
        <f t="shared" si="44"/>
        <v>0</v>
      </c>
      <c r="I449" s="40">
        <v>0.75</v>
      </c>
      <c r="J449" s="27">
        <f t="shared" si="45"/>
        <v>-0.75</v>
      </c>
    </row>
    <row r="450" ht="62.4" spans="1:10">
      <c r="A450" s="28" t="s">
        <v>1182</v>
      </c>
      <c r="B450" s="29" t="s">
        <v>1198</v>
      </c>
      <c r="C450" s="30" t="s">
        <v>1199</v>
      </c>
      <c r="D450" s="31" t="s">
        <v>1200</v>
      </c>
      <c r="E450" s="32">
        <v>100000</v>
      </c>
      <c r="F450" s="32">
        <v>0</v>
      </c>
      <c r="G450" s="33">
        <v>100000</v>
      </c>
      <c r="H450" s="15">
        <f t="shared" si="44"/>
        <v>0</v>
      </c>
      <c r="I450" s="40">
        <v>0.75</v>
      </c>
      <c r="J450" s="27">
        <f t="shared" si="45"/>
        <v>-0.75</v>
      </c>
    </row>
    <row r="451" ht="46.8" spans="1:10">
      <c r="A451" s="28" t="s">
        <v>1182</v>
      </c>
      <c r="B451" s="29" t="s">
        <v>1201</v>
      </c>
      <c r="C451" s="30" t="s">
        <v>1202</v>
      </c>
      <c r="D451" s="31" t="s">
        <v>1203</v>
      </c>
      <c r="E451" s="32">
        <v>190000</v>
      </c>
      <c r="F451" s="32">
        <v>39165</v>
      </c>
      <c r="G451" s="33">
        <v>150835</v>
      </c>
      <c r="H451" s="15">
        <f t="shared" si="44"/>
        <v>0.206131578947368</v>
      </c>
      <c r="I451" s="40">
        <v>0.75</v>
      </c>
      <c r="J451" s="27">
        <f t="shared" si="45"/>
        <v>-0.543868421052632</v>
      </c>
    </row>
    <row r="452" ht="46.8" spans="1:10">
      <c r="A452" s="34" t="s">
        <v>1204</v>
      </c>
      <c r="B452" s="29"/>
      <c r="C452" s="30"/>
      <c r="D452" s="31"/>
      <c r="E452" s="32">
        <f t="shared" ref="E452:G452" si="50">SUBTOTAL(9,E445:E451)</f>
        <v>1037000</v>
      </c>
      <c r="F452" s="32">
        <f t="shared" si="50"/>
        <v>63551.88</v>
      </c>
      <c r="G452" s="33">
        <f t="shared" si="50"/>
        <v>973448.12</v>
      </c>
      <c r="H452" s="15">
        <f t="shared" ref="H452:H476" si="51">F452/E452</f>
        <v>0.0612843587270974</v>
      </c>
      <c r="I452" s="40">
        <v>0.75</v>
      </c>
      <c r="J452" s="27">
        <f t="shared" ref="J452:J476" si="52">H452-I452</f>
        <v>-0.688715641272903</v>
      </c>
    </row>
    <row r="453" ht="46.8" spans="1:10">
      <c r="A453" s="28" t="s">
        <v>1205</v>
      </c>
      <c r="B453" s="29" t="s">
        <v>1206</v>
      </c>
      <c r="C453" s="30" t="s">
        <v>1207</v>
      </c>
      <c r="D453" s="31" t="s">
        <v>1208</v>
      </c>
      <c r="E453" s="32">
        <v>1000000</v>
      </c>
      <c r="F453" s="32">
        <v>732861.61</v>
      </c>
      <c r="G453" s="33">
        <v>267138.39</v>
      </c>
      <c r="H453" s="15">
        <f t="shared" si="51"/>
        <v>0.73286161</v>
      </c>
      <c r="I453" s="40">
        <v>0.75</v>
      </c>
      <c r="J453" s="27">
        <f t="shared" si="52"/>
        <v>-0.0171383900000001</v>
      </c>
    </row>
    <row r="454" ht="46.8" spans="1:10">
      <c r="A454" s="28" t="s">
        <v>1205</v>
      </c>
      <c r="B454" s="29" t="s">
        <v>1209</v>
      </c>
      <c r="C454" s="30" t="s">
        <v>1210</v>
      </c>
      <c r="D454" s="31" t="s">
        <v>1211</v>
      </c>
      <c r="E454" s="32">
        <v>160000</v>
      </c>
      <c r="F454" s="32">
        <v>81290.24</v>
      </c>
      <c r="G454" s="33">
        <v>78709.76</v>
      </c>
      <c r="H454" s="15">
        <f t="shared" si="51"/>
        <v>0.508064</v>
      </c>
      <c r="I454" s="40">
        <v>0.75</v>
      </c>
      <c r="J454" s="27">
        <f t="shared" si="52"/>
        <v>-0.241936</v>
      </c>
    </row>
    <row r="455" ht="46.8" spans="1:10">
      <c r="A455" s="28" t="s">
        <v>1205</v>
      </c>
      <c r="B455" s="29" t="s">
        <v>1212</v>
      </c>
      <c r="C455" s="30" t="s">
        <v>1213</v>
      </c>
      <c r="D455" s="31" t="s">
        <v>1214</v>
      </c>
      <c r="E455" s="32">
        <v>50000</v>
      </c>
      <c r="F455" s="32">
        <v>0</v>
      </c>
      <c r="G455" s="33">
        <v>50000</v>
      </c>
      <c r="H455" s="15">
        <f t="shared" si="51"/>
        <v>0</v>
      </c>
      <c r="I455" s="40">
        <v>0.75</v>
      </c>
      <c r="J455" s="27">
        <f t="shared" si="52"/>
        <v>-0.75</v>
      </c>
    </row>
    <row r="456" ht="46.8" spans="1:10">
      <c r="A456" s="28" t="s">
        <v>1205</v>
      </c>
      <c r="B456" s="29" t="s">
        <v>1215</v>
      </c>
      <c r="C456" s="30" t="s">
        <v>1216</v>
      </c>
      <c r="D456" s="31" t="s">
        <v>1217</v>
      </c>
      <c r="E456" s="32">
        <v>500000</v>
      </c>
      <c r="F456" s="32">
        <v>8675.88</v>
      </c>
      <c r="G456" s="33">
        <v>491324.12</v>
      </c>
      <c r="H456" s="15">
        <f t="shared" si="51"/>
        <v>0.01735176</v>
      </c>
      <c r="I456" s="40">
        <v>0.75</v>
      </c>
      <c r="J456" s="27">
        <f t="shared" si="52"/>
        <v>-0.73264824</v>
      </c>
    </row>
    <row r="457" ht="62.4" spans="1:10">
      <c r="A457" s="28" t="s">
        <v>1205</v>
      </c>
      <c r="B457" s="29" t="s">
        <v>1218</v>
      </c>
      <c r="C457" s="30" t="s">
        <v>1219</v>
      </c>
      <c r="D457" s="31" t="s">
        <v>1220</v>
      </c>
      <c r="E457" s="32">
        <v>200000</v>
      </c>
      <c r="F457" s="32">
        <v>43645</v>
      </c>
      <c r="G457" s="33">
        <v>156355</v>
      </c>
      <c r="H457" s="15">
        <f t="shared" si="51"/>
        <v>0.218225</v>
      </c>
      <c r="I457" s="40">
        <v>0.75</v>
      </c>
      <c r="J457" s="27">
        <f t="shared" si="52"/>
        <v>-0.531775</v>
      </c>
    </row>
    <row r="458" ht="46.8" spans="1:10">
      <c r="A458" s="28" t="s">
        <v>1205</v>
      </c>
      <c r="B458" s="29" t="s">
        <v>1221</v>
      </c>
      <c r="C458" s="30" t="s">
        <v>1222</v>
      </c>
      <c r="D458" s="31" t="s">
        <v>1223</v>
      </c>
      <c r="E458" s="32">
        <v>50000</v>
      </c>
      <c r="F458" s="32">
        <v>15770.06</v>
      </c>
      <c r="G458" s="33">
        <v>34229.94</v>
      </c>
      <c r="H458" s="15">
        <f t="shared" si="51"/>
        <v>0.3154012</v>
      </c>
      <c r="I458" s="40">
        <v>0.75</v>
      </c>
      <c r="J458" s="27">
        <f t="shared" si="52"/>
        <v>-0.4345988</v>
      </c>
    </row>
    <row r="459" ht="46.8" spans="1:10">
      <c r="A459" s="28" t="s">
        <v>1205</v>
      </c>
      <c r="B459" s="29" t="s">
        <v>1224</v>
      </c>
      <c r="C459" s="30" t="s">
        <v>1225</v>
      </c>
      <c r="D459" s="31" t="s">
        <v>1214</v>
      </c>
      <c r="E459" s="32">
        <v>50000</v>
      </c>
      <c r="F459" s="32">
        <v>0</v>
      </c>
      <c r="G459" s="33">
        <v>50000</v>
      </c>
      <c r="H459" s="15">
        <f t="shared" si="51"/>
        <v>0</v>
      </c>
      <c r="I459" s="40">
        <v>0.75</v>
      </c>
      <c r="J459" s="27">
        <f t="shared" si="52"/>
        <v>-0.75</v>
      </c>
    </row>
    <row r="460" ht="46.8" spans="1:10">
      <c r="A460" s="28" t="s">
        <v>1205</v>
      </c>
      <c r="B460" s="29" t="s">
        <v>1226</v>
      </c>
      <c r="C460" s="30" t="s">
        <v>1227</v>
      </c>
      <c r="D460" s="31" t="s">
        <v>1228</v>
      </c>
      <c r="E460" s="32">
        <v>60000</v>
      </c>
      <c r="F460" s="32">
        <v>48369.98</v>
      </c>
      <c r="G460" s="33">
        <v>11630.02</v>
      </c>
      <c r="H460" s="15">
        <f t="shared" si="51"/>
        <v>0.806166333333333</v>
      </c>
      <c r="I460" s="40">
        <v>0.75</v>
      </c>
      <c r="J460" s="27">
        <f t="shared" si="52"/>
        <v>0.0561663333333334</v>
      </c>
    </row>
    <row r="461" ht="62.4" spans="1:10">
      <c r="A461" s="34" t="s">
        <v>1229</v>
      </c>
      <c r="B461" s="29"/>
      <c r="C461" s="30"/>
      <c r="D461" s="31"/>
      <c r="E461" s="32">
        <f t="shared" ref="E461:G461" si="53">SUBTOTAL(9,E453:E460)</f>
        <v>2070000</v>
      </c>
      <c r="F461" s="32">
        <f t="shared" si="53"/>
        <v>930612.77</v>
      </c>
      <c r="G461" s="33">
        <f t="shared" si="53"/>
        <v>1139387.23</v>
      </c>
      <c r="H461" s="15">
        <f t="shared" si="51"/>
        <v>0.44957138647343</v>
      </c>
      <c r="I461" s="40">
        <v>0.75</v>
      </c>
      <c r="J461" s="27">
        <f t="shared" si="52"/>
        <v>-0.30042861352657</v>
      </c>
    </row>
    <row r="462" ht="62.4" spans="1:10">
      <c r="A462" s="28" t="s">
        <v>1230</v>
      </c>
      <c r="B462" s="29" t="s">
        <v>1231</v>
      </c>
      <c r="C462" s="30" t="s">
        <v>1232</v>
      </c>
      <c r="D462" s="31" t="s">
        <v>1233</v>
      </c>
      <c r="E462" s="32">
        <v>2150000</v>
      </c>
      <c r="F462" s="32">
        <v>876738.06</v>
      </c>
      <c r="G462" s="33">
        <v>1273261.94</v>
      </c>
      <c r="H462" s="15">
        <f t="shared" si="51"/>
        <v>0.407785144186047</v>
      </c>
      <c r="I462" s="40">
        <v>0.75</v>
      </c>
      <c r="J462" s="27">
        <f t="shared" si="52"/>
        <v>-0.342214855813953</v>
      </c>
    </row>
    <row r="463" ht="62.4" spans="1:10">
      <c r="A463" s="28" t="s">
        <v>1230</v>
      </c>
      <c r="B463" s="29" t="s">
        <v>1234</v>
      </c>
      <c r="C463" s="30" t="s">
        <v>1235</v>
      </c>
      <c r="D463" s="31" t="s">
        <v>1233</v>
      </c>
      <c r="E463" s="32">
        <v>160000</v>
      </c>
      <c r="F463" s="32">
        <v>0</v>
      </c>
      <c r="G463" s="33">
        <v>160000</v>
      </c>
      <c r="H463" s="15">
        <f t="shared" si="51"/>
        <v>0</v>
      </c>
      <c r="I463" s="40">
        <v>0.75</v>
      </c>
      <c r="J463" s="27">
        <f t="shared" si="52"/>
        <v>-0.75</v>
      </c>
    </row>
    <row r="464" ht="62.4" spans="1:10">
      <c r="A464" s="28" t="s">
        <v>1230</v>
      </c>
      <c r="B464" s="29" t="s">
        <v>1236</v>
      </c>
      <c r="C464" s="30" t="s">
        <v>1237</v>
      </c>
      <c r="D464" s="31" t="s">
        <v>1238</v>
      </c>
      <c r="E464" s="32">
        <v>50000</v>
      </c>
      <c r="F464" s="32">
        <v>0</v>
      </c>
      <c r="G464" s="33">
        <v>50000</v>
      </c>
      <c r="H464" s="15">
        <f t="shared" si="51"/>
        <v>0</v>
      </c>
      <c r="I464" s="40">
        <v>0.75</v>
      </c>
      <c r="J464" s="27">
        <f t="shared" si="52"/>
        <v>-0.75</v>
      </c>
    </row>
    <row r="465" ht="78" spans="1:10">
      <c r="A465" s="34" t="s">
        <v>1239</v>
      </c>
      <c r="B465" s="29"/>
      <c r="C465" s="30"/>
      <c r="D465" s="31"/>
      <c r="E465" s="32">
        <f t="shared" ref="E465:G465" si="54">SUBTOTAL(9,E462:E464)</f>
        <v>2360000</v>
      </c>
      <c r="F465" s="32">
        <f t="shared" si="54"/>
        <v>876738.06</v>
      </c>
      <c r="G465" s="33">
        <f t="shared" si="54"/>
        <v>1483261.94</v>
      </c>
      <c r="H465" s="15">
        <f t="shared" si="51"/>
        <v>0.371499177966102</v>
      </c>
      <c r="I465" s="40">
        <v>0.75</v>
      </c>
      <c r="J465" s="27">
        <f t="shared" si="52"/>
        <v>-0.378500822033898</v>
      </c>
    </row>
    <row r="466" ht="31.2" spans="1:10">
      <c r="A466" s="35" t="s">
        <v>1240</v>
      </c>
      <c r="B466" s="36" t="s">
        <v>1241</v>
      </c>
      <c r="C466" s="37" t="s">
        <v>1242</v>
      </c>
      <c r="D466" s="35" t="s">
        <v>1243</v>
      </c>
      <c r="E466" s="38">
        <v>708200</v>
      </c>
      <c r="F466" s="38">
        <v>352327.52</v>
      </c>
      <c r="G466" s="39">
        <v>355872.48</v>
      </c>
      <c r="H466" s="8">
        <f t="shared" si="51"/>
        <v>0.49749720417961</v>
      </c>
      <c r="I466" s="41">
        <v>0.75</v>
      </c>
      <c r="J466" s="8">
        <f t="shared" si="52"/>
        <v>-0.25250279582039</v>
      </c>
    </row>
    <row r="467" ht="62.4" spans="1:10">
      <c r="A467" s="28" t="s">
        <v>1240</v>
      </c>
      <c r="B467" s="29" t="s">
        <v>1244</v>
      </c>
      <c r="C467" s="30" t="s">
        <v>1245</v>
      </c>
      <c r="D467" s="31" t="s">
        <v>1246</v>
      </c>
      <c r="E467" s="32">
        <v>10000</v>
      </c>
      <c r="F467" s="32">
        <v>0</v>
      </c>
      <c r="G467" s="33">
        <v>10000</v>
      </c>
      <c r="H467" s="15">
        <f t="shared" si="51"/>
        <v>0</v>
      </c>
      <c r="I467" s="40">
        <v>0.75</v>
      </c>
      <c r="J467" s="27">
        <f t="shared" si="52"/>
        <v>-0.75</v>
      </c>
    </row>
    <row r="468" ht="62.4" spans="1:10">
      <c r="A468" s="34" t="s">
        <v>1247</v>
      </c>
      <c r="B468" s="29"/>
      <c r="C468" s="30"/>
      <c r="D468" s="31"/>
      <c r="E468" s="32">
        <f t="shared" ref="E468:G468" si="55">SUBTOTAL(9,E466:E467)</f>
        <v>718200</v>
      </c>
      <c r="F468" s="32">
        <f t="shared" si="55"/>
        <v>352327.52</v>
      </c>
      <c r="G468" s="33">
        <f t="shared" si="55"/>
        <v>365872.48</v>
      </c>
      <c r="H468" s="15">
        <f t="shared" si="51"/>
        <v>0.490570203285993</v>
      </c>
      <c r="I468" s="40">
        <v>0.75</v>
      </c>
      <c r="J468" s="27">
        <f t="shared" si="52"/>
        <v>-0.259429796714007</v>
      </c>
    </row>
    <row r="469" ht="78" spans="1:10">
      <c r="A469" s="28" t="s">
        <v>1248</v>
      </c>
      <c r="B469" s="29" t="s">
        <v>1249</v>
      </c>
      <c r="C469" s="30" t="s">
        <v>1250</v>
      </c>
      <c r="D469" s="31" t="s">
        <v>1251</v>
      </c>
      <c r="E469" s="32">
        <v>70000</v>
      </c>
      <c r="F469" s="32">
        <v>0</v>
      </c>
      <c r="G469" s="33">
        <v>70000</v>
      </c>
      <c r="H469" s="15">
        <f t="shared" si="51"/>
        <v>0</v>
      </c>
      <c r="I469" s="40">
        <v>0.75</v>
      </c>
      <c r="J469" s="27">
        <f t="shared" si="52"/>
        <v>-0.75</v>
      </c>
    </row>
    <row r="470" ht="78" spans="1:10">
      <c r="A470" s="34" t="s">
        <v>1252</v>
      </c>
      <c r="B470" s="29"/>
      <c r="C470" s="30"/>
      <c r="D470" s="31"/>
      <c r="E470" s="32">
        <f t="shared" ref="E470:G470" si="56">SUBTOTAL(9,E469:E469)</f>
        <v>70000</v>
      </c>
      <c r="F470" s="32">
        <f t="shared" si="56"/>
        <v>0</v>
      </c>
      <c r="G470" s="33">
        <f t="shared" si="56"/>
        <v>70000</v>
      </c>
      <c r="H470" s="15">
        <f t="shared" si="51"/>
        <v>0</v>
      </c>
      <c r="I470" s="40">
        <v>0.75</v>
      </c>
      <c r="J470" s="27">
        <f t="shared" si="52"/>
        <v>-0.75</v>
      </c>
    </row>
    <row r="471" ht="31.2" spans="1:10">
      <c r="A471" s="43" t="s">
        <v>1253</v>
      </c>
      <c r="B471" s="44" t="s">
        <v>1254</v>
      </c>
      <c r="C471" s="45" t="s">
        <v>1255</v>
      </c>
      <c r="D471" s="43" t="s">
        <v>1256</v>
      </c>
      <c r="E471" s="46">
        <v>340000</v>
      </c>
      <c r="F471" s="46">
        <v>0</v>
      </c>
      <c r="G471" s="47">
        <v>340000</v>
      </c>
      <c r="H471" s="48">
        <f t="shared" si="51"/>
        <v>0</v>
      </c>
      <c r="I471" s="52">
        <v>0.75</v>
      </c>
      <c r="J471" s="48">
        <f t="shared" si="52"/>
        <v>-0.75</v>
      </c>
    </row>
    <row r="472" ht="15.6" spans="1:10">
      <c r="A472" s="49" t="s">
        <v>1257</v>
      </c>
      <c r="B472" s="17"/>
      <c r="C472" s="18"/>
      <c r="D472" s="5"/>
      <c r="E472" s="19">
        <f t="shared" ref="E472:G472" si="57">SUBTOTAL(9,E471:E471)</f>
        <v>340000</v>
      </c>
      <c r="F472" s="19">
        <f t="shared" si="57"/>
        <v>0</v>
      </c>
      <c r="G472" s="19">
        <f t="shared" si="57"/>
        <v>340000</v>
      </c>
      <c r="H472" s="8">
        <f t="shared" si="51"/>
        <v>0</v>
      </c>
      <c r="I472" s="41">
        <v>0.75</v>
      </c>
      <c r="J472" s="8">
        <f t="shared" si="52"/>
        <v>-0.75</v>
      </c>
    </row>
    <row r="473" ht="31.2" spans="1:10">
      <c r="A473" s="5" t="s">
        <v>1258</v>
      </c>
      <c r="B473" s="17" t="s">
        <v>1259</v>
      </c>
      <c r="C473" s="18" t="s">
        <v>1260</v>
      </c>
      <c r="D473" s="5" t="s">
        <v>1027</v>
      </c>
      <c r="E473" s="19">
        <v>600000</v>
      </c>
      <c r="F473" s="19">
        <v>0</v>
      </c>
      <c r="G473" s="19">
        <v>600000</v>
      </c>
      <c r="H473" s="8">
        <f t="shared" si="51"/>
        <v>0</v>
      </c>
      <c r="I473" s="41">
        <v>0.75</v>
      </c>
      <c r="J473" s="8">
        <f t="shared" si="52"/>
        <v>-0.75</v>
      </c>
    </row>
    <row r="474" ht="46.8" spans="1:10">
      <c r="A474" s="9" t="s">
        <v>1258</v>
      </c>
      <c r="B474" s="10" t="s">
        <v>1261</v>
      </c>
      <c r="C474" s="11" t="s">
        <v>1262</v>
      </c>
      <c r="D474" s="12" t="s">
        <v>1027</v>
      </c>
      <c r="E474" s="13">
        <v>50000</v>
      </c>
      <c r="F474" s="13">
        <v>0</v>
      </c>
      <c r="G474" s="13">
        <v>50000</v>
      </c>
      <c r="H474" s="15">
        <f t="shared" si="51"/>
        <v>0</v>
      </c>
      <c r="I474" s="40">
        <v>0.75</v>
      </c>
      <c r="J474" s="27">
        <f t="shared" si="52"/>
        <v>-0.75</v>
      </c>
    </row>
    <row r="475" ht="46.8" spans="1:10">
      <c r="A475" s="21" t="s">
        <v>1263</v>
      </c>
      <c r="B475" s="10"/>
      <c r="C475" s="11"/>
      <c r="D475" s="12"/>
      <c r="E475" s="13">
        <f t="shared" ref="E475:G475" si="58">SUBTOTAL(9,E473:E474)</f>
        <v>650000</v>
      </c>
      <c r="F475" s="13">
        <f t="shared" si="58"/>
        <v>0</v>
      </c>
      <c r="G475" s="13">
        <f t="shared" si="58"/>
        <v>650000</v>
      </c>
      <c r="H475" s="15">
        <f t="shared" si="51"/>
        <v>0</v>
      </c>
      <c r="I475" s="40">
        <v>0.75</v>
      </c>
      <c r="J475" s="27">
        <f t="shared" si="52"/>
        <v>-0.75</v>
      </c>
    </row>
    <row r="476" ht="15.6" spans="1:10">
      <c r="A476" s="21" t="s">
        <v>1264</v>
      </c>
      <c r="B476" s="10"/>
      <c r="C476" s="11"/>
      <c r="D476" s="12"/>
      <c r="E476" s="50">
        <f t="shared" ref="E476:G476" si="59">SUBTOTAL(9,E4:E474)</f>
        <v>432056852.56</v>
      </c>
      <c r="F476" s="50">
        <f t="shared" si="59"/>
        <v>115781641.97</v>
      </c>
      <c r="G476" s="50">
        <f t="shared" si="59"/>
        <v>316275210.59</v>
      </c>
      <c r="H476" s="51">
        <f t="shared" si="51"/>
        <v>0.267977793394496</v>
      </c>
      <c r="I476" s="53">
        <v>0.75</v>
      </c>
      <c r="J476" s="54">
        <f t="shared" si="52"/>
        <v>-0.482022206605504</v>
      </c>
    </row>
  </sheetData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刘雁冰</dc:creator>
  <cp:lastModifiedBy>刘雁冰</cp:lastModifiedBy>
  <dcterms:created xsi:type="dcterms:W3CDTF">2022-10-12T07:01:14Z</dcterms:created>
  <dcterms:modified xsi:type="dcterms:W3CDTF">2022-10-12T07:01:51Z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4A61102A4AFF4FDA9B2D1A776D22F43A</vt:lpwstr>
  </property>
  <property fmtid="{D5CDD505-2E9C-101B-9397-08002B2CF9AE}" pid="3" name="KSOProductBuildVer">
    <vt:lpwstr>2052-11.1.0.12358</vt:lpwstr>
  </property>
</Properties>
</file>